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H13" i="1"/>
  <c r="H12" i="1" s="1"/>
  <c r="I13" i="1"/>
  <c r="I12" i="1" s="1"/>
  <c r="I11" i="1" s="1"/>
  <c r="K13" i="1"/>
  <c r="K12" i="1" s="1"/>
  <c r="K11" i="1" s="1"/>
  <c r="J14" i="1"/>
  <c r="D15" i="1"/>
  <c r="E15" i="1"/>
  <c r="F15" i="1"/>
  <c r="G15" i="1"/>
  <c r="H15" i="1"/>
  <c r="I15" i="1"/>
  <c r="J15" i="1"/>
  <c r="K15" i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J18" i="1"/>
  <c r="K18" i="1"/>
  <c r="K17" i="1" s="1"/>
  <c r="J19" i="1"/>
  <c r="J20" i="1"/>
  <c r="D23" i="1"/>
  <c r="D22" i="1" s="1"/>
  <c r="E23" i="1"/>
  <c r="E22" i="1" s="1"/>
  <c r="F23" i="1"/>
  <c r="F22" i="1" s="1"/>
  <c r="F21" i="1" s="1"/>
  <c r="G23" i="1"/>
  <c r="G22" i="1" s="1"/>
  <c r="G21" i="1" s="1"/>
  <c r="H23" i="1"/>
  <c r="H22" i="1" s="1"/>
  <c r="I23" i="1"/>
  <c r="I22" i="1" s="1"/>
  <c r="K23" i="1"/>
  <c r="K22" i="1" s="1"/>
  <c r="J24" i="1"/>
  <c r="J25" i="1"/>
  <c r="D26" i="1"/>
  <c r="E26" i="1"/>
  <c r="F26" i="1"/>
  <c r="G26" i="1"/>
  <c r="H26" i="1"/>
  <c r="I26" i="1"/>
  <c r="J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I30" i="1"/>
  <c r="I29" i="1" s="1"/>
  <c r="K30" i="1"/>
  <c r="K29" i="1" s="1"/>
  <c r="J31" i="1"/>
  <c r="D33" i="1"/>
  <c r="D32" i="1" s="1"/>
  <c r="E33" i="1"/>
  <c r="E32" i="1" s="1"/>
  <c r="F33" i="1"/>
  <c r="F32" i="1" s="1"/>
  <c r="G33" i="1"/>
  <c r="G32" i="1" s="1"/>
  <c r="H33" i="1"/>
  <c r="H32" i="1" s="1"/>
  <c r="I33" i="1"/>
  <c r="I32" i="1" s="1"/>
  <c r="J33" i="1"/>
  <c r="K33" i="1"/>
  <c r="K32" i="1" s="1"/>
  <c r="J34" i="1"/>
  <c r="J35" i="1"/>
  <c r="D37" i="1"/>
  <c r="D36" i="1" s="1"/>
  <c r="E37" i="1"/>
  <c r="E36" i="1" s="1"/>
  <c r="F37" i="1"/>
  <c r="F36" i="1" s="1"/>
  <c r="G37" i="1"/>
  <c r="G36" i="1" s="1"/>
  <c r="H37" i="1"/>
  <c r="J37" i="1" s="1"/>
  <c r="I37" i="1"/>
  <c r="I36" i="1" s="1"/>
  <c r="K37" i="1"/>
  <c r="K36" i="1" s="1"/>
  <c r="J38" i="1"/>
  <c r="D39" i="1"/>
  <c r="E39" i="1"/>
  <c r="F39" i="1"/>
  <c r="G39" i="1"/>
  <c r="H39" i="1"/>
  <c r="J39" i="1" s="1"/>
  <c r="I39" i="1"/>
  <c r="K39" i="1"/>
  <c r="J40" i="1"/>
  <c r="D41" i="1"/>
  <c r="E41" i="1"/>
  <c r="F41" i="1"/>
  <c r="G41" i="1"/>
  <c r="H41" i="1"/>
  <c r="I41" i="1"/>
  <c r="J41" i="1"/>
  <c r="K41" i="1"/>
  <c r="J42" i="1"/>
  <c r="D45" i="1"/>
  <c r="D44" i="1" s="1"/>
  <c r="D43" i="1" s="1"/>
  <c r="E45" i="1"/>
  <c r="E44" i="1" s="1"/>
  <c r="E43" i="1" s="1"/>
  <c r="F45" i="1"/>
  <c r="F44" i="1" s="1"/>
  <c r="F43" i="1" s="1"/>
  <c r="G45" i="1"/>
  <c r="G44" i="1" s="1"/>
  <c r="G43" i="1" s="1"/>
  <c r="H45" i="1"/>
  <c r="H44" i="1" s="1"/>
  <c r="I45" i="1"/>
  <c r="I44" i="1" s="1"/>
  <c r="I43" i="1" s="1"/>
  <c r="J45" i="1"/>
  <c r="K45" i="1"/>
  <c r="K44" i="1" s="1"/>
  <c r="K43" i="1" s="1"/>
  <c r="J46" i="1"/>
  <c r="J47" i="1"/>
  <c r="J48" i="1"/>
  <c r="D51" i="1"/>
  <c r="D50" i="1" s="1"/>
  <c r="E51" i="1"/>
  <c r="E50" i="1" s="1"/>
  <c r="F51" i="1"/>
  <c r="F50" i="1" s="1"/>
  <c r="G51" i="1"/>
  <c r="G50" i="1" s="1"/>
  <c r="G49" i="1" s="1"/>
  <c r="H51" i="1"/>
  <c r="H50" i="1" s="1"/>
  <c r="I51" i="1"/>
  <c r="I50" i="1" s="1"/>
  <c r="I49" i="1" s="1"/>
  <c r="J51" i="1"/>
  <c r="K51" i="1"/>
  <c r="K50" i="1" s="1"/>
  <c r="J52" i="1"/>
  <c r="D54" i="1"/>
  <c r="D53" i="1" s="1"/>
  <c r="E54" i="1"/>
  <c r="E53" i="1" s="1"/>
  <c r="F54" i="1"/>
  <c r="F53" i="1" s="1"/>
  <c r="G54" i="1"/>
  <c r="G53" i="1" s="1"/>
  <c r="H54" i="1"/>
  <c r="H53" i="1" s="1"/>
  <c r="J53" i="1" s="1"/>
  <c r="I54" i="1"/>
  <c r="I53" i="1" s="1"/>
  <c r="J54" i="1"/>
  <c r="K54" i="1"/>
  <c r="K53" i="1" s="1"/>
  <c r="J55" i="1"/>
  <c r="J56" i="1"/>
  <c r="J57" i="1"/>
  <c r="J58" i="1"/>
  <c r="J59" i="1"/>
  <c r="J22" i="1" l="1"/>
  <c r="J17" i="1"/>
  <c r="D49" i="1"/>
  <c r="E21" i="1"/>
  <c r="E10" i="1" s="1"/>
  <c r="H11" i="1"/>
  <c r="J12" i="1"/>
  <c r="H43" i="1"/>
  <c r="J43" i="1" s="1"/>
  <c r="J44" i="1"/>
  <c r="G10" i="1"/>
  <c r="K49" i="1"/>
  <c r="J32" i="1"/>
  <c r="J29" i="1"/>
  <c r="F10" i="1"/>
  <c r="E49" i="1"/>
  <c r="K21" i="1"/>
  <c r="K10" i="1" s="1"/>
  <c r="F49" i="1"/>
  <c r="D21" i="1"/>
  <c r="D10" i="1" s="1"/>
  <c r="J50" i="1"/>
  <c r="H49" i="1"/>
  <c r="J49" i="1" s="1"/>
  <c r="I21" i="1"/>
  <c r="I10" i="1" s="1"/>
  <c r="J30" i="1"/>
  <c r="J13" i="1"/>
  <c r="H36" i="1"/>
  <c r="J36" i="1" s="1"/>
  <c r="J23" i="1"/>
  <c r="J11" i="1" l="1"/>
  <c r="H21" i="1"/>
  <c r="J21" i="1" s="1"/>
  <c r="H10" i="1" l="1"/>
  <c r="J10" i="1" s="1"/>
</calcChain>
</file>

<file path=xl/sharedStrings.xml><?xml version="1.0" encoding="utf-8"?>
<sst xmlns="http://schemas.openxmlformats.org/spreadsheetml/2006/main" count="174" uniqueCount="174">
  <si>
    <t>NR................/...........2017</t>
  </si>
  <si>
    <t>Biroul contabilitate</t>
  </si>
  <si>
    <t xml:space="preserve"> Anexa 13</t>
  </si>
  <si>
    <t>Cont de executie - Cheltuieli - Bugetul local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</si>
  <si>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</si>
  <si>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</si>
  <si>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</si>
  <si>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</si>
  <si>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</si>
  <si>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</si>
  <si>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</si>
  <si>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</si>
  <si>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</si>
  <si>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</si>
  <si>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</si>
  <si>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</si>
  <si>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</si>
  <si>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</si>
  <si>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</si>
  <si>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</si>
  <si>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</si>
  <si>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</si>
  <si>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</si>
  <si>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</si>
  <si>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</si>
  <si>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</si>
  <si>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</si>
  <si>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</si>
  <si>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</si>
  <si>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</si>
  <si>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</si>
  <si>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</si>
  <si>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</si>
  <si>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</si>
  <si>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</si>
  <si>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</si>
  <si>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</si>
  <si>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</si>
  <si>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</si>
  <si>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</si>
  <si>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</si>
  <si>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</si>
  <si>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</si>
  <si>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</si>
  <si>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</si>
  <si>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</si>
  <si>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</si>
  <si>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</si>
  <si>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</si>
  <si>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</si>
  <si>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</si>
  <si>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</si>
  <si>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</si>
  <si>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</si>
  <si>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</si>
  <si>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</si>
  <si>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</si>
  <si>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</si>
  <si>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</si>
  <si>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</si>
  <si>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</si>
  <si>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</si>
  <si>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</si>
  <si>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</si>
  <si>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</si>
  <si>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</si>
  <si>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</si>
  <si>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</si>
  <si>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</si>
  <si>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</si>
  <si>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</si>
  <si>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</si>
  <si>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</si>
  <si>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</si>
  <si>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</si>
  <si>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</si>
  <si>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</si>
  <si>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</si>
  <si>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</si>
  <si>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</si>
  <si>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</si>
  <si>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</si>
  <si>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</si>
  <si>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</si>
  <si>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</si>
  <si>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</si>
  <si>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</si>
  <si>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</si>
  <si>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</si>
  <si>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</si>
  <si>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</si>
  <si>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</si>
  <si>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</si>
  <si>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</si>
  <si>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</si>
  <si>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</si>
  <si>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</si>
  <si>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</si>
  <si>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</si>
  <si>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</si>
  <si>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</si>
  <si>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</si>
  <si>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</si>
  <si>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</si>
  <si>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</si>
  <si>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</si>
  <si>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</si>
  <si>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</si>
  <si>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</si>
  <si>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</si>
  <si>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</si>
  <si>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</si>
  <si>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</si>
  <si>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</si>
  <si>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</si>
  <si>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</si>
  <si>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</si>
  <si>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</si>
  <si>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</si>
  <si>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</si>
  <si>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</si>
  <si>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</si>
  <si>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</si>
  <si>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</si>
  <si>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</si>
  <si>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</si>
  <si>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</si>
  <si>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</si>
  <si>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</si>
  <si>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</si>
  <si>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</si>
  <si>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</si>
  <si>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</si>
  <si>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</si>
  <si>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</si>
  <si>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</si>
  <si>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</si>
  <si>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</si>
  <si>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</si>
  <si>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</si>
  <si>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</si>
  <si>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</si>
  <si>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</si>
  <si>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</si>
  <si>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</si>
  <si>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116</t>
  </si>
  <si>
    <t xml:space="preserve">Alte cheltuieli in domeniul agriculturii </t>
  </si>
  <si>
    <t>83.02.03.30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</si>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</sst>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D11+D17+D21+D43+D49</f>
        <v>8592950</v>
      </c>
      <c r="E10" s="11">
        <f>E11+E17+E21+E43+E49</f>
        <v>8592950</v>
      </c>
      <c r="F10" s="11">
        <f>F11+F17+F21+F43+F49</f>
        <v>8120350</v>
      </c>
      <c r="G10" s="11">
        <f>G11+G17+G21+G43+G49</f>
        <v>8123759</v>
      </c>
      <c r="H10" s="11">
        <f>H11+H17+H21+H43+H49</f>
        <v>8123759</v>
      </c>
      <c r="I10" s="11">
        <f>I11+I17+I21+I43+I49</f>
        <v>5476665</v>
      </c>
      <c r="J10" s="11">
        <f>H10-I10</f>
        <v>2647094</v>
      </c>
      <c r="K10" s="11">
        <f>K11+K17+K21+K43+K49</f>
        <v>1693914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D12+D15</f>
        <v>1213600</v>
      </c>
      <c r="E11" s="11">
        <f>E12+E15</f>
        <v>1213600</v>
      </c>
      <c r="F11" s="11">
        <f>F12+F15</f>
        <v>760700</v>
      </c>
      <c r="G11" s="11">
        <f>G12+G15</f>
        <v>764109</v>
      </c>
      <c r="H11" s="11">
        <f>H12+H15</f>
        <v>764109</v>
      </c>
      <c r="I11" s="11">
        <f>I12+I15</f>
        <v>642283</v>
      </c>
      <c r="J11" s="11">
        <f>H11-I11</f>
        <v>121826</v>
      </c>
      <c r="K11" s="11">
        <f>K12+K15</f>
        <v>649768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943600</v>
      </c>
      <c r="E12" s="11">
        <f>E13</f>
        <v>943600</v>
      </c>
      <c r="F12" s="11">
        <f>F13</f>
        <v>758700</v>
      </c>
      <c r="G12" s="11">
        <f>G13</f>
        <v>762109</v>
      </c>
      <c r="H12" s="11">
        <f>H13</f>
        <v>762109</v>
      </c>
      <c r="I12" s="11">
        <f>I13</f>
        <v>642283</v>
      </c>
      <c r="J12" s="11">
        <f>H12-I12</f>
        <v>119826</v>
      </c>
      <c r="K12" s="11">
        <f>K13</f>
        <v>649768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943600</v>
      </c>
      <c r="E13" s="11">
        <f>E14</f>
        <v>943600</v>
      </c>
      <c r="F13" s="11">
        <f>F14</f>
        <v>758700</v>
      </c>
      <c r="G13" s="11">
        <f>G14</f>
        <v>762109</v>
      </c>
      <c r="H13" s="11">
        <f>H14</f>
        <v>762109</v>
      </c>
      <c r="I13" s="11">
        <f>I14</f>
        <v>642283</v>
      </c>
      <c r="J13" s="11">
        <f>H13-I13</f>
        <v>119826</v>
      </c>
      <c r="K13" s="11">
        <f>K14</f>
        <v>649768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943600</v>
      </c>
      <c r="E14" s="11">
        <v>943600</v>
      </c>
      <c r="F14" s="11">
        <v>758700</v>
      </c>
      <c r="G14" s="11">
        <v>762109</v>
      </c>
      <c r="H14" s="11">
        <v>762109</v>
      </c>
      <c r="I14" s="11">
        <v>642283</v>
      </c>
      <c r="J14" s="11">
        <f>H14-I14</f>
        <v>119826</v>
      </c>
      <c r="K14" s="11">
        <v>649768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D16</f>
        <v>270000</v>
      </c>
      <c r="E15" s="11">
        <f>E16</f>
        <v>270000</v>
      </c>
      <c r="F15" s="11">
        <f>F16</f>
        <v>2000</v>
      </c>
      <c r="G15" s="11">
        <f>G16</f>
        <v>2000</v>
      </c>
      <c r="H15" s="11">
        <f>H16</f>
        <v>2000</v>
      </c>
      <c r="I15" s="11">
        <f>I16</f>
        <v>0</v>
      </c>
      <c r="J15" s="11">
        <f>H15-I15</f>
        <v>2000</v>
      </c>
      <c r="K15" s="11">
        <f>K16</f>
        <v>0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270000</v>
      </c>
      <c r="E16" s="11">
        <v>270000</v>
      </c>
      <c r="F16" s="11">
        <v>2000</v>
      </c>
      <c r="G16" s="11">
        <v>2000</v>
      </c>
      <c r="H16" s="11">
        <v>2000</v>
      </c>
      <c r="I16" s="11">
        <v>0</v>
      </c>
      <c r="J16" s="11">
        <f>H16-I16</f>
        <v>2000</v>
      </c>
      <c r="K16" s="11">
        <v>0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f>+D18</f>
        <v>51000</v>
      </c>
      <c r="E17" s="11">
        <f>+E18</f>
        <v>51000</v>
      </c>
      <c r="F17" s="11">
        <f>+F18</f>
        <v>52800</v>
      </c>
      <c r="G17" s="11">
        <f>+G18</f>
        <v>52800</v>
      </c>
      <c r="H17" s="11">
        <f>+H18</f>
        <v>52800</v>
      </c>
      <c r="I17" s="11">
        <f>+I18</f>
        <v>36977</v>
      </c>
      <c r="J17" s="11">
        <f>H17-I17</f>
        <v>15823</v>
      </c>
      <c r="K17" s="11">
        <f>+K18</f>
        <v>38057</v>
      </c>
    </row>
    <row r="18" spans="1:11" s="6" customFormat="1" ht="22.5" x14ac:dyDescent="0.25">
      <c r="A18" s="10" t="s">
        <v>43</v>
      </c>
      <c r="B18" s="10" t="s">
        <v>44</v>
      </c>
      <c r="C18" s="10" t="s">
        <v>45</v>
      </c>
      <c r="D18" s="11">
        <f>+D19+D20</f>
        <v>51000</v>
      </c>
      <c r="E18" s="11">
        <f>+E19+E20</f>
        <v>51000</v>
      </c>
      <c r="F18" s="11">
        <f>+F19+F20</f>
        <v>52800</v>
      </c>
      <c r="G18" s="11">
        <f>+G19+G20</f>
        <v>52800</v>
      </c>
      <c r="H18" s="11">
        <f>+H19+H20</f>
        <v>52800</v>
      </c>
      <c r="I18" s="11">
        <f>+I19+I20</f>
        <v>36977</v>
      </c>
      <c r="J18" s="11">
        <f>H18-I18</f>
        <v>15823</v>
      </c>
      <c r="K18" s="11">
        <f>+K19+K20</f>
        <v>38057</v>
      </c>
    </row>
    <row r="19" spans="1:11" s="6" customFormat="1" ht="22.5" x14ac:dyDescent="0.25">
      <c r="A19" s="10" t="s">
        <v>46</v>
      </c>
      <c r="B19" s="10" t="s">
        <v>47</v>
      </c>
      <c r="C19" s="10" t="s">
        <v>48</v>
      </c>
      <c r="D19" s="11">
        <v>51000</v>
      </c>
      <c r="E19" s="11">
        <v>51000</v>
      </c>
      <c r="F19" s="11">
        <v>52800</v>
      </c>
      <c r="G19" s="11">
        <v>52800</v>
      </c>
      <c r="H19" s="11">
        <v>52800</v>
      </c>
      <c r="I19" s="11">
        <v>36977</v>
      </c>
      <c r="J19" s="11">
        <f>H19-I19</f>
        <v>15823</v>
      </c>
      <c r="K19" s="11">
        <v>37314</v>
      </c>
    </row>
    <row r="20" spans="1:11" s="6" customFormat="1" ht="22.5" x14ac:dyDescent="0.25">
      <c r="A20" s="10" t="s">
        <v>49</v>
      </c>
      <c r="B20" s="10" t="s">
        <v>50</v>
      </c>
      <c r="C20" s="10" t="s">
        <v>51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743</v>
      </c>
    </row>
    <row r="21" spans="1:11" s="6" customFormat="1" ht="22.5" x14ac:dyDescent="0.25">
      <c r="A21" s="10" t="s">
        <v>52</v>
      </c>
      <c r="B21" s="10" t="s">
        <v>53</v>
      </c>
      <c r="C21" s="10" t="s">
        <v>54</v>
      </c>
      <c r="D21" s="11">
        <f>D22+D29+D32+D36</f>
        <v>3175804</v>
      </c>
      <c r="E21" s="11">
        <f>E22+E29+E32+E36</f>
        <v>3175804</v>
      </c>
      <c r="F21" s="11">
        <f>F22+F29+F32+F36</f>
        <v>2972104</v>
      </c>
      <c r="G21" s="11">
        <f>G22+G29+G32+G36</f>
        <v>2972104</v>
      </c>
      <c r="H21" s="11">
        <f>H22+H29+H32+H36</f>
        <v>2972104</v>
      </c>
      <c r="I21" s="11">
        <f>I22+I29+I32+I36</f>
        <v>1263470</v>
      </c>
      <c r="J21" s="11">
        <f>H21-I21</f>
        <v>1708634</v>
      </c>
      <c r="K21" s="11">
        <f>K22+K29+K32+K36</f>
        <v>553300</v>
      </c>
    </row>
    <row r="22" spans="1:11" s="6" customFormat="1" ht="22.5" x14ac:dyDescent="0.25">
      <c r="A22" s="10" t="s">
        <v>55</v>
      </c>
      <c r="B22" s="10" t="s">
        <v>56</v>
      </c>
      <c r="C22" s="10" t="s">
        <v>57</v>
      </c>
      <c r="D22" s="11">
        <f>D23+D26+D28</f>
        <v>1586522</v>
      </c>
      <c r="E22" s="11">
        <f>E23+E26+E28</f>
        <v>1586522</v>
      </c>
      <c r="F22" s="11">
        <f>F23+F26+F28</f>
        <v>1538522</v>
      </c>
      <c r="G22" s="11">
        <f>G23+G26+G28</f>
        <v>1538522</v>
      </c>
      <c r="H22" s="11">
        <f>H23+H26+H28</f>
        <v>1538522</v>
      </c>
      <c r="I22" s="11">
        <f>I23+I26+I28</f>
        <v>636544</v>
      </c>
      <c r="J22" s="11">
        <f>H22-I22</f>
        <v>901978</v>
      </c>
      <c r="K22" s="11">
        <f>K23+K26+K28</f>
        <v>180001</v>
      </c>
    </row>
    <row r="23" spans="1:11" s="6" customFormat="1" ht="22.5" x14ac:dyDescent="0.25">
      <c r="A23" s="10" t="s">
        <v>58</v>
      </c>
      <c r="B23" s="10" t="s">
        <v>59</v>
      </c>
      <c r="C23" s="10" t="s">
        <v>60</v>
      </c>
      <c r="D23" s="11">
        <f>D24+D25</f>
        <v>1409722</v>
      </c>
      <c r="E23" s="11">
        <f>E24+E25</f>
        <v>1409722</v>
      </c>
      <c r="F23" s="11">
        <f>F24+F25</f>
        <v>1390722</v>
      </c>
      <c r="G23" s="11">
        <f>G24+G25</f>
        <v>1390722</v>
      </c>
      <c r="H23" s="11">
        <f>H24+H25</f>
        <v>1390722</v>
      </c>
      <c r="I23" s="11">
        <f>I24+I25</f>
        <v>528009</v>
      </c>
      <c r="J23" s="11">
        <f>H23-I23</f>
        <v>862713</v>
      </c>
      <c r="K23" s="11">
        <f>K24+K25</f>
        <v>90395</v>
      </c>
    </row>
    <row r="24" spans="1:11" s="6" customFormat="1" x14ac:dyDescent="0.25">
      <c r="A24" s="10" t="s">
        <v>61</v>
      </c>
      <c r="B24" s="10" t="s">
        <v>62</v>
      </c>
      <c r="C24" s="10" t="s">
        <v>63</v>
      </c>
      <c r="D24" s="11">
        <v>126329</v>
      </c>
      <c r="E24" s="11">
        <v>126329</v>
      </c>
      <c r="F24" s="11">
        <v>126329</v>
      </c>
      <c r="G24" s="11">
        <v>126329</v>
      </c>
      <c r="H24" s="11">
        <v>126329</v>
      </c>
      <c r="I24" s="11">
        <v>28323</v>
      </c>
      <c r="J24" s="11">
        <f>H24-I24</f>
        <v>98006</v>
      </c>
      <c r="K24" s="11">
        <v>15361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1283393</v>
      </c>
      <c r="E25" s="11">
        <v>1283393</v>
      </c>
      <c r="F25" s="11">
        <v>1264393</v>
      </c>
      <c r="G25" s="11">
        <v>1264393</v>
      </c>
      <c r="H25" s="11">
        <v>1264393</v>
      </c>
      <c r="I25" s="11">
        <v>499686</v>
      </c>
      <c r="J25" s="11">
        <f>H25-I25</f>
        <v>764707</v>
      </c>
      <c r="K25" s="11">
        <v>75034</v>
      </c>
    </row>
    <row r="26" spans="1:11" s="6" customFormat="1" ht="22.5" x14ac:dyDescent="0.25">
      <c r="A26" s="10" t="s">
        <v>67</v>
      </c>
      <c r="B26" s="10" t="s">
        <v>68</v>
      </c>
      <c r="C26" s="10" t="s">
        <v>69</v>
      </c>
      <c r="D26" s="11">
        <f>D27</f>
        <v>141800</v>
      </c>
      <c r="E26" s="11">
        <f>E27</f>
        <v>141800</v>
      </c>
      <c r="F26" s="11">
        <f>F27</f>
        <v>112800</v>
      </c>
      <c r="G26" s="11">
        <f>G27</f>
        <v>112800</v>
      </c>
      <c r="H26" s="11">
        <f>H27</f>
        <v>112800</v>
      </c>
      <c r="I26" s="11">
        <f>I27</f>
        <v>98885</v>
      </c>
      <c r="J26" s="11">
        <f>H26-I26</f>
        <v>13915</v>
      </c>
      <c r="K26" s="11">
        <f>K27</f>
        <v>79956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141800</v>
      </c>
      <c r="E27" s="11">
        <v>141800</v>
      </c>
      <c r="F27" s="11">
        <v>112800</v>
      </c>
      <c r="G27" s="11">
        <v>112800</v>
      </c>
      <c r="H27" s="11">
        <v>112800</v>
      </c>
      <c r="I27" s="11">
        <v>98885</v>
      </c>
      <c r="J27" s="11">
        <f>H27-I27</f>
        <v>13915</v>
      </c>
      <c r="K27" s="11">
        <v>79956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v>35000</v>
      </c>
      <c r="E28" s="11">
        <v>35000</v>
      </c>
      <c r="F28" s="11">
        <v>35000</v>
      </c>
      <c r="G28" s="11">
        <v>35000</v>
      </c>
      <c r="H28" s="11">
        <v>35000</v>
      </c>
      <c r="I28" s="11">
        <v>9650</v>
      </c>
      <c r="J28" s="11">
        <f>H28-I28</f>
        <v>25350</v>
      </c>
      <c r="K28" s="11">
        <v>9650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f>+D30</f>
        <v>852282</v>
      </c>
      <c r="E29" s="11">
        <f>+E30</f>
        <v>852282</v>
      </c>
      <c r="F29" s="11">
        <f>+F30</f>
        <v>842482</v>
      </c>
      <c r="G29" s="11">
        <f>+G30</f>
        <v>842482</v>
      </c>
      <c r="H29" s="11">
        <f>+H30</f>
        <v>842482</v>
      </c>
      <c r="I29" s="11">
        <f>+I30</f>
        <v>313190</v>
      </c>
      <c r="J29" s="11">
        <f>H29-I29</f>
        <v>529292</v>
      </c>
      <c r="K29" s="11">
        <f>+K30</f>
        <v>45627</v>
      </c>
    </row>
    <row r="30" spans="1:11" s="6" customFormat="1" ht="22.5" x14ac:dyDescent="0.25">
      <c r="A30" s="10" t="s">
        <v>79</v>
      </c>
      <c r="B30" s="10" t="s">
        <v>80</v>
      </c>
      <c r="C30" s="10" t="s">
        <v>81</v>
      </c>
      <c r="D30" s="11">
        <f>D31</f>
        <v>852282</v>
      </c>
      <c r="E30" s="11">
        <f>E31</f>
        <v>852282</v>
      </c>
      <c r="F30" s="11">
        <f>F31</f>
        <v>842482</v>
      </c>
      <c r="G30" s="11">
        <f>G31</f>
        <v>842482</v>
      </c>
      <c r="H30" s="11">
        <f>H31</f>
        <v>842482</v>
      </c>
      <c r="I30" s="11">
        <f>I31</f>
        <v>313190</v>
      </c>
      <c r="J30" s="11">
        <f>H30-I30</f>
        <v>529292</v>
      </c>
      <c r="K30" s="11">
        <f>K31</f>
        <v>45627</v>
      </c>
    </row>
    <row r="31" spans="1:11" s="6" customFormat="1" x14ac:dyDescent="0.25">
      <c r="A31" s="10" t="s">
        <v>82</v>
      </c>
      <c r="B31" s="10" t="s">
        <v>83</v>
      </c>
      <c r="C31" s="10" t="s">
        <v>84</v>
      </c>
      <c r="D31" s="11">
        <v>852282</v>
      </c>
      <c r="E31" s="11">
        <v>852282</v>
      </c>
      <c r="F31" s="11">
        <v>842482</v>
      </c>
      <c r="G31" s="11">
        <v>842482</v>
      </c>
      <c r="H31" s="11">
        <v>842482</v>
      </c>
      <c r="I31" s="11">
        <v>313190</v>
      </c>
      <c r="J31" s="11">
        <f>H31-I31</f>
        <v>529292</v>
      </c>
      <c r="K31" s="11">
        <v>45627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f>D33+D35</f>
        <v>82000</v>
      </c>
      <c r="E32" s="11">
        <f>E33+E35</f>
        <v>82000</v>
      </c>
      <c r="F32" s="11">
        <f>F33+F35</f>
        <v>65100</v>
      </c>
      <c r="G32" s="11">
        <f>G33+G35</f>
        <v>65100</v>
      </c>
      <c r="H32" s="11">
        <f>H33+H35</f>
        <v>65100</v>
      </c>
      <c r="I32" s="11">
        <f>I33+I35</f>
        <v>33633</v>
      </c>
      <c r="J32" s="11">
        <f>H32-I32</f>
        <v>31467</v>
      </c>
      <c r="K32" s="11">
        <f>K33+K35</f>
        <v>29201</v>
      </c>
    </row>
    <row r="33" spans="1:11" s="6" customFormat="1" ht="22.5" x14ac:dyDescent="0.25">
      <c r="A33" s="10" t="s">
        <v>88</v>
      </c>
      <c r="B33" s="10" t="s">
        <v>89</v>
      </c>
      <c r="C33" s="10" t="s">
        <v>90</v>
      </c>
      <c r="D33" s="11">
        <f>+D34</f>
        <v>72000</v>
      </c>
      <c r="E33" s="11">
        <f>+E34</f>
        <v>72000</v>
      </c>
      <c r="F33" s="11">
        <f>+F34</f>
        <v>51100</v>
      </c>
      <c r="G33" s="11">
        <f>+G34</f>
        <v>51100</v>
      </c>
      <c r="H33" s="11">
        <f>+H34</f>
        <v>51100</v>
      </c>
      <c r="I33" s="11">
        <f>+I34</f>
        <v>28633</v>
      </c>
      <c r="J33" s="11">
        <f>H33-I33</f>
        <v>22467</v>
      </c>
      <c r="K33" s="11">
        <f>+K34</f>
        <v>24201</v>
      </c>
    </row>
    <row r="34" spans="1:11" s="6" customFormat="1" x14ac:dyDescent="0.25">
      <c r="A34" s="10" t="s">
        <v>91</v>
      </c>
      <c r="B34" s="10" t="s">
        <v>92</v>
      </c>
      <c r="C34" s="10" t="s">
        <v>93</v>
      </c>
      <c r="D34" s="11">
        <v>72000</v>
      </c>
      <c r="E34" s="11">
        <v>72000</v>
      </c>
      <c r="F34" s="11">
        <v>51100</v>
      </c>
      <c r="G34" s="11">
        <v>51100</v>
      </c>
      <c r="H34" s="11">
        <v>51100</v>
      </c>
      <c r="I34" s="11">
        <v>28633</v>
      </c>
      <c r="J34" s="11">
        <f>H34-I34</f>
        <v>22467</v>
      </c>
      <c r="K34" s="11">
        <v>24201</v>
      </c>
    </row>
    <row r="35" spans="1:11" s="6" customFormat="1" x14ac:dyDescent="0.25">
      <c r="A35" s="10" t="s">
        <v>94</v>
      </c>
      <c r="B35" s="10" t="s">
        <v>95</v>
      </c>
      <c r="C35" s="10" t="s">
        <v>96</v>
      </c>
      <c r="D35" s="11">
        <v>10000</v>
      </c>
      <c r="E35" s="11">
        <v>10000</v>
      </c>
      <c r="F35" s="11">
        <v>14000</v>
      </c>
      <c r="G35" s="11">
        <v>14000</v>
      </c>
      <c r="H35" s="11">
        <v>14000</v>
      </c>
      <c r="I35" s="11">
        <v>5000</v>
      </c>
      <c r="J35" s="11">
        <f>H35-I35</f>
        <v>9000</v>
      </c>
      <c r="K35" s="11">
        <v>5000</v>
      </c>
    </row>
    <row r="36" spans="1:11" s="6" customFormat="1" ht="33" x14ac:dyDescent="0.25">
      <c r="A36" s="10" t="s">
        <v>97</v>
      </c>
      <c r="B36" s="10" t="s">
        <v>98</v>
      </c>
      <c r="C36" s="10" t="s">
        <v>99</v>
      </c>
      <c r="D36" s="11">
        <f>+D37+D39+D41</f>
        <v>655000</v>
      </c>
      <c r="E36" s="11">
        <f>+E37+E39+E41</f>
        <v>655000</v>
      </c>
      <c r="F36" s="11">
        <f>+F37+F39+F41</f>
        <v>526000</v>
      </c>
      <c r="G36" s="11">
        <f>+G37+G39+G41</f>
        <v>526000</v>
      </c>
      <c r="H36" s="11">
        <f>+H37+H39+H41</f>
        <v>526000</v>
      </c>
      <c r="I36" s="11">
        <f>+I37+I39+I41</f>
        <v>280103</v>
      </c>
      <c r="J36" s="11">
        <f>H36-I36</f>
        <v>245897</v>
      </c>
      <c r="K36" s="11">
        <f>+K37+K39+K41</f>
        <v>298471</v>
      </c>
    </row>
    <row r="37" spans="1:11" s="6" customFormat="1" ht="22.5" x14ac:dyDescent="0.25">
      <c r="A37" s="10" t="s">
        <v>100</v>
      </c>
      <c r="B37" s="10" t="s">
        <v>101</v>
      </c>
      <c r="C37" s="10" t="s">
        <v>102</v>
      </c>
      <c r="D37" s="11">
        <f>D38</f>
        <v>527000</v>
      </c>
      <c r="E37" s="11">
        <f>E38</f>
        <v>527000</v>
      </c>
      <c r="F37" s="11">
        <f>F38</f>
        <v>477000</v>
      </c>
      <c r="G37" s="11">
        <f>G38</f>
        <v>477000</v>
      </c>
      <c r="H37" s="11">
        <f>H38</f>
        <v>477000</v>
      </c>
      <c r="I37" s="11">
        <f>I38</f>
        <v>261804</v>
      </c>
      <c r="J37" s="11">
        <f>H37-I37</f>
        <v>215196</v>
      </c>
      <c r="K37" s="11">
        <f>K38</f>
        <v>280172</v>
      </c>
    </row>
    <row r="38" spans="1:11" s="6" customFormat="1" x14ac:dyDescent="0.25">
      <c r="A38" s="10" t="s">
        <v>103</v>
      </c>
      <c r="B38" s="10" t="s">
        <v>104</v>
      </c>
      <c r="C38" s="10" t="s">
        <v>105</v>
      </c>
      <c r="D38" s="11">
        <v>527000</v>
      </c>
      <c r="E38" s="11">
        <v>527000</v>
      </c>
      <c r="F38" s="11">
        <v>477000</v>
      </c>
      <c r="G38" s="11">
        <v>477000</v>
      </c>
      <c r="H38" s="11">
        <v>477000</v>
      </c>
      <c r="I38" s="11">
        <v>261804</v>
      </c>
      <c r="J38" s="11">
        <f>H38-I38</f>
        <v>215196</v>
      </c>
      <c r="K38" s="11">
        <v>280172</v>
      </c>
    </row>
    <row r="39" spans="1:11" s="6" customFormat="1" ht="22.5" x14ac:dyDescent="0.25">
      <c r="A39" s="10" t="s">
        <v>106</v>
      </c>
      <c r="B39" s="10" t="s">
        <v>107</v>
      </c>
      <c r="C39" s="10" t="s">
        <v>108</v>
      </c>
      <c r="D39" s="11">
        <f>D40</f>
        <v>121000</v>
      </c>
      <c r="E39" s="11">
        <f>E40</f>
        <v>121000</v>
      </c>
      <c r="F39" s="11">
        <f>F40</f>
        <v>42000</v>
      </c>
      <c r="G39" s="11">
        <f>G40</f>
        <v>42000</v>
      </c>
      <c r="H39" s="11">
        <f>H40</f>
        <v>42000</v>
      </c>
      <c r="I39" s="11">
        <f>I40</f>
        <v>11638</v>
      </c>
      <c r="J39" s="11">
        <f>H39-I39</f>
        <v>30362</v>
      </c>
      <c r="K39" s="11">
        <f>K40</f>
        <v>11638</v>
      </c>
    </row>
    <row r="40" spans="1:11" s="6" customFormat="1" x14ac:dyDescent="0.25">
      <c r="A40" s="10" t="s">
        <v>109</v>
      </c>
      <c r="B40" s="10" t="s">
        <v>110</v>
      </c>
      <c r="C40" s="10" t="s">
        <v>111</v>
      </c>
      <c r="D40" s="11">
        <v>121000</v>
      </c>
      <c r="E40" s="11">
        <v>121000</v>
      </c>
      <c r="F40" s="11">
        <v>42000</v>
      </c>
      <c r="G40" s="11">
        <v>42000</v>
      </c>
      <c r="H40" s="11">
        <v>42000</v>
      </c>
      <c r="I40" s="11">
        <v>11638</v>
      </c>
      <c r="J40" s="11">
        <f>H40-I40</f>
        <v>30362</v>
      </c>
      <c r="K40" s="11">
        <v>11638</v>
      </c>
    </row>
    <row r="41" spans="1:11" s="6" customFormat="1" ht="22.5" x14ac:dyDescent="0.25">
      <c r="A41" s="10" t="s">
        <v>112</v>
      </c>
      <c r="B41" s="10" t="s">
        <v>113</v>
      </c>
      <c r="C41" s="10" t="s">
        <v>114</v>
      </c>
      <c r="D41" s="11">
        <f>D42</f>
        <v>7000</v>
      </c>
      <c r="E41" s="11">
        <f>E42</f>
        <v>7000</v>
      </c>
      <c r="F41" s="11">
        <f>F42</f>
        <v>7000</v>
      </c>
      <c r="G41" s="11">
        <f>G42</f>
        <v>7000</v>
      </c>
      <c r="H41" s="11">
        <f>H42</f>
        <v>7000</v>
      </c>
      <c r="I41" s="11">
        <f>I42</f>
        <v>6661</v>
      </c>
      <c r="J41" s="11">
        <f>H41-I41</f>
        <v>339</v>
      </c>
      <c r="K41" s="11">
        <f>K42</f>
        <v>6661</v>
      </c>
    </row>
    <row r="42" spans="1:11" s="6" customFormat="1" x14ac:dyDescent="0.25">
      <c r="A42" s="10" t="s">
        <v>115</v>
      </c>
      <c r="B42" s="10" t="s">
        <v>116</v>
      </c>
      <c r="C42" s="10" t="s">
        <v>117</v>
      </c>
      <c r="D42" s="11">
        <v>7000</v>
      </c>
      <c r="E42" s="11">
        <v>7000</v>
      </c>
      <c r="F42" s="11">
        <v>7000</v>
      </c>
      <c r="G42" s="11">
        <v>7000</v>
      </c>
      <c r="H42" s="11">
        <v>7000</v>
      </c>
      <c r="I42" s="11">
        <v>6661</v>
      </c>
      <c r="J42" s="11">
        <f>H42-I42</f>
        <v>339</v>
      </c>
      <c r="K42" s="11">
        <v>6661</v>
      </c>
    </row>
    <row r="43" spans="1:11" s="6" customFormat="1" ht="33" x14ac:dyDescent="0.25">
      <c r="A43" s="10" t="s">
        <v>118</v>
      </c>
      <c r="B43" s="10" t="s">
        <v>119</v>
      </c>
      <c r="C43" s="10" t="s">
        <v>120</v>
      </c>
      <c r="D43" s="11">
        <f>D44</f>
        <v>294500</v>
      </c>
      <c r="E43" s="11">
        <f>E44</f>
        <v>294500</v>
      </c>
      <c r="F43" s="11">
        <f>F44</f>
        <v>502300</v>
      </c>
      <c r="G43" s="11">
        <f>G44</f>
        <v>502300</v>
      </c>
      <c r="H43" s="11">
        <f>H44</f>
        <v>502300</v>
      </c>
      <c r="I43" s="11">
        <f>I44</f>
        <v>143373</v>
      </c>
      <c r="J43" s="11">
        <f>H43-I43</f>
        <v>358927</v>
      </c>
      <c r="K43" s="11">
        <f>K44</f>
        <v>138805</v>
      </c>
    </row>
    <row r="44" spans="1:11" s="6" customFormat="1" ht="22.5" x14ac:dyDescent="0.25">
      <c r="A44" s="10" t="s">
        <v>121</v>
      </c>
      <c r="B44" s="10" t="s">
        <v>122</v>
      </c>
      <c r="C44" s="10" t="s">
        <v>123</v>
      </c>
      <c r="D44" s="11">
        <f>+D45+D47+D48</f>
        <v>294500</v>
      </c>
      <c r="E44" s="11">
        <f>+E45+E47+E48</f>
        <v>294500</v>
      </c>
      <c r="F44" s="11">
        <f>+F45+F47+F48</f>
        <v>502300</v>
      </c>
      <c r="G44" s="11">
        <f>+G45+G47+G48</f>
        <v>502300</v>
      </c>
      <c r="H44" s="11">
        <f>+H45+H47+H48</f>
        <v>502300</v>
      </c>
      <c r="I44" s="11">
        <f>+I45+I47+I48</f>
        <v>143373</v>
      </c>
      <c r="J44" s="11">
        <f>H44-I44</f>
        <v>358927</v>
      </c>
      <c r="K44" s="11">
        <f>+K45+K47+K48</f>
        <v>138805</v>
      </c>
    </row>
    <row r="45" spans="1:11" s="6" customFormat="1" ht="22.5" x14ac:dyDescent="0.25">
      <c r="A45" s="10" t="s">
        <v>124</v>
      </c>
      <c r="B45" s="10" t="s">
        <v>125</v>
      </c>
      <c r="C45" s="10" t="s">
        <v>126</v>
      </c>
      <c r="D45" s="11">
        <f>D46</f>
        <v>18000</v>
      </c>
      <c r="E45" s="11">
        <f>E46</f>
        <v>18000</v>
      </c>
      <c r="F45" s="11">
        <f>F46</f>
        <v>18000</v>
      </c>
      <c r="G45" s="11">
        <f>G46</f>
        <v>18000</v>
      </c>
      <c r="H45" s="11">
        <f>H46</f>
        <v>18000</v>
      </c>
      <c r="I45" s="11">
        <f>I46</f>
        <v>12036</v>
      </c>
      <c r="J45" s="11">
        <f>H45-I45</f>
        <v>5964</v>
      </c>
      <c r="K45" s="11">
        <f>K46</f>
        <v>10177</v>
      </c>
    </row>
    <row r="46" spans="1:11" s="6" customFormat="1" x14ac:dyDescent="0.25">
      <c r="A46" s="10" t="s">
        <v>127</v>
      </c>
      <c r="B46" s="10" t="s">
        <v>128</v>
      </c>
      <c r="C46" s="10" t="s">
        <v>129</v>
      </c>
      <c r="D46" s="11">
        <v>18000</v>
      </c>
      <c r="E46" s="11">
        <v>18000</v>
      </c>
      <c r="F46" s="11">
        <v>18000</v>
      </c>
      <c r="G46" s="11">
        <v>18000</v>
      </c>
      <c r="H46" s="11">
        <v>18000</v>
      </c>
      <c r="I46" s="11">
        <v>12036</v>
      </c>
      <c r="J46" s="11">
        <f>H46-I46</f>
        <v>5964</v>
      </c>
      <c r="K46" s="11">
        <v>10177</v>
      </c>
    </row>
    <row r="47" spans="1:11" s="6" customFormat="1" x14ac:dyDescent="0.25">
      <c r="A47" s="10" t="s">
        <v>130</v>
      </c>
      <c r="B47" s="10" t="s">
        <v>131</v>
      </c>
      <c r="C47" s="10" t="s">
        <v>132</v>
      </c>
      <c r="D47" s="11">
        <v>66300</v>
      </c>
      <c r="E47" s="11">
        <v>66300</v>
      </c>
      <c r="F47" s="11">
        <v>53300</v>
      </c>
      <c r="G47" s="11">
        <v>53300</v>
      </c>
      <c r="H47" s="11">
        <v>53300</v>
      </c>
      <c r="I47" s="11">
        <v>49657</v>
      </c>
      <c r="J47" s="11">
        <f>H47-I47</f>
        <v>3643</v>
      </c>
      <c r="K47" s="11">
        <v>49661</v>
      </c>
    </row>
    <row r="48" spans="1:11" s="6" customFormat="1" ht="22.5" x14ac:dyDescent="0.25">
      <c r="A48" s="10" t="s">
        <v>133</v>
      </c>
      <c r="B48" s="10" t="s">
        <v>134</v>
      </c>
      <c r="C48" s="10" t="s">
        <v>135</v>
      </c>
      <c r="D48" s="11">
        <v>210200</v>
      </c>
      <c r="E48" s="11">
        <v>210200</v>
      </c>
      <c r="F48" s="11">
        <v>431000</v>
      </c>
      <c r="G48" s="11">
        <v>431000</v>
      </c>
      <c r="H48" s="11">
        <v>431000</v>
      </c>
      <c r="I48" s="11">
        <v>81680</v>
      </c>
      <c r="J48" s="11">
        <f>H48-I48</f>
        <v>349320</v>
      </c>
      <c r="K48" s="11">
        <v>78967</v>
      </c>
    </row>
    <row r="49" spans="1:12" s="6" customFormat="1" ht="22.5" x14ac:dyDescent="0.25">
      <c r="A49" s="10" t="s">
        <v>136</v>
      </c>
      <c r="B49" s="10" t="s">
        <v>137</v>
      </c>
      <c r="C49" s="10" t="s">
        <v>138</v>
      </c>
      <c r="D49" s="11">
        <f>+D50+D53</f>
        <v>3858046</v>
      </c>
      <c r="E49" s="11">
        <f>+E50+E53</f>
        <v>3858046</v>
      </c>
      <c r="F49" s="11">
        <f>+F50+F53</f>
        <v>3832446</v>
      </c>
      <c r="G49" s="11">
        <f>+G50+G53</f>
        <v>3832446</v>
      </c>
      <c r="H49" s="11">
        <f>+H50+H53</f>
        <v>3832446</v>
      </c>
      <c r="I49" s="11">
        <f>+I50+I53</f>
        <v>3390562</v>
      </c>
      <c r="J49" s="11">
        <f>H49-I49</f>
        <v>441884</v>
      </c>
      <c r="K49" s="11">
        <f>+K50+K53</f>
        <v>313984</v>
      </c>
    </row>
    <row r="50" spans="1:12" s="6" customFormat="1" ht="22.5" x14ac:dyDescent="0.25">
      <c r="A50" s="10" t="s">
        <v>139</v>
      </c>
      <c r="B50" s="10" t="s">
        <v>140</v>
      </c>
      <c r="C50" s="10" t="s">
        <v>141</v>
      </c>
      <c r="D50" s="11">
        <f>D51</f>
        <v>10000</v>
      </c>
      <c r="E50" s="11">
        <f>E51</f>
        <v>10000</v>
      </c>
      <c r="F50" s="11">
        <f>F51</f>
        <v>10000</v>
      </c>
      <c r="G50" s="11">
        <f>G51</f>
        <v>10000</v>
      </c>
      <c r="H50" s="11">
        <f>H51</f>
        <v>10000</v>
      </c>
      <c r="I50" s="11">
        <f>I51</f>
        <v>4084</v>
      </c>
      <c r="J50" s="11">
        <f>H50-I50</f>
        <v>5916</v>
      </c>
      <c r="K50" s="11">
        <f>K51</f>
        <v>4084</v>
      </c>
    </row>
    <row r="51" spans="1:12" s="6" customFormat="1" x14ac:dyDescent="0.25">
      <c r="A51" s="10" t="s">
        <v>142</v>
      </c>
      <c r="B51" s="10" t="s">
        <v>143</v>
      </c>
      <c r="C51" s="10" t="s">
        <v>144</v>
      </c>
      <c r="D51" s="11">
        <f>+D52</f>
        <v>10000</v>
      </c>
      <c r="E51" s="11">
        <f>+E52</f>
        <v>10000</v>
      </c>
      <c r="F51" s="11">
        <f>+F52</f>
        <v>10000</v>
      </c>
      <c r="G51" s="11">
        <f>+G52</f>
        <v>10000</v>
      </c>
      <c r="H51" s="11">
        <f>+H52</f>
        <v>10000</v>
      </c>
      <c r="I51" s="11">
        <f>+I52</f>
        <v>4084</v>
      </c>
      <c r="J51" s="11">
        <f>H51-I51</f>
        <v>5916</v>
      </c>
      <c r="K51" s="11">
        <f>+K52</f>
        <v>4084</v>
      </c>
    </row>
    <row r="52" spans="1:12" s="6" customFormat="1" x14ac:dyDescent="0.25">
      <c r="A52" s="10" t="s">
        <v>145</v>
      </c>
      <c r="B52" s="10" t="s">
        <v>146</v>
      </c>
      <c r="C52" s="10" t="s">
        <v>147</v>
      </c>
      <c r="D52" s="11">
        <v>10000</v>
      </c>
      <c r="E52" s="11">
        <v>10000</v>
      </c>
      <c r="F52" s="11">
        <v>10000</v>
      </c>
      <c r="G52" s="11">
        <v>10000</v>
      </c>
      <c r="H52" s="11">
        <v>10000</v>
      </c>
      <c r="I52" s="11">
        <v>4084</v>
      </c>
      <c r="J52" s="11">
        <f>H52-I52</f>
        <v>5916</v>
      </c>
      <c r="K52" s="11">
        <v>4084</v>
      </c>
    </row>
    <row r="53" spans="1:12" s="6" customFormat="1" ht="22.5" x14ac:dyDescent="0.25">
      <c r="A53" s="10" t="s">
        <v>148</v>
      </c>
      <c r="B53" s="10" t="s">
        <v>149</v>
      </c>
      <c r="C53" s="10" t="s">
        <v>150</v>
      </c>
      <c r="D53" s="11">
        <f>D54</f>
        <v>3848046</v>
      </c>
      <c r="E53" s="11">
        <f>E54</f>
        <v>3848046</v>
      </c>
      <c r="F53" s="11">
        <f>F54</f>
        <v>3822446</v>
      </c>
      <c r="G53" s="11">
        <f>G54</f>
        <v>3822446</v>
      </c>
      <c r="H53" s="11">
        <f>H54</f>
        <v>3822446</v>
      </c>
      <c r="I53" s="11">
        <f>I54</f>
        <v>3386478</v>
      </c>
      <c r="J53" s="11">
        <f>H53-I53</f>
        <v>435968</v>
      </c>
      <c r="K53" s="11">
        <f>K54</f>
        <v>309900</v>
      </c>
    </row>
    <row r="54" spans="1:12" s="6" customFormat="1" ht="22.5" x14ac:dyDescent="0.25">
      <c r="A54" s="10" t="s">
        <v>151</v>
      </c>
      <c r="B54" s="10" t="s">
        <v>152</v>
      </c>
      <c r="C54" s="10" t="s">
        <v>153</v>
      </c>
      <c r="D54" s="11">
        <f>D55</f>
        <v>3848046</v>
      </c>
      <c r="E54" s="11">
        <f>E55</f>
        <v>3848046</v>
      </c>
      <c r="F54" s="11">
        <f>F55</f>
        <v>3822446</v>
      </c>
      <c r="G54" s="11">
        <f>G55</f>
        <v>3822446</v>
      </c>
      <c r="H54" s="11">
        <f>H55</f>
        <v>3822446</v>
      </c>
      <c r="I54" s="11">
        <f>I55</f>
        <v>3386478</v>
      </c>
      <c r="J54" s="11">
        <f>H54-I54</f>
        <v>435968</v>
      </c>
      <c r="K54" s="11">
        <f>K55</f>
        <v>309900</v>
      </c>
    </row>
    <row r="55" spans="1:12" s="6" customFormat="1" x14ac:dyDescent="0.25">
      <c r="A55" s="10" t="s">
        <v>154</v>
      </c>
      <c r="B55" s="10" t="s">
        <v>155</v>
      </c>
      <c r="C55" s="10" t="s">
        <v>156</v>
      </c>
      <c r="D55" s="11">
        <v>3848046</v>
      </c>
      <c r="E55" s="11">
        <v>3848046</v>
      </c>
      <c r="F55" s="11">
        <v>3822446</v>
      </c>
      <c r="G55" s="11">
        <v>3822446</v>
      </c>
      <c r="H55" s="11">
        <v>3822446</v>
      </c>
      <c r="I55" s="11">
        <v>3386478</v>
      </c>
      <c r="J55" s="11">
        <f>H55-I55</f>
        <v>435968</v>
      </c>
      <c r="K55" s="11">
        <v>309900</v>
      </c>
    </row>
    <row r="56" spans="1:12" s="6" customFormat="1" x14ac:dyDescent="0.25">
      <c r="A56" s="10" t="s">
        <v>157</v>
      </c>
      <c r="B56" s="10" t="s">
        <v>158</v>
      </c>
      <c r="C56" s="10" t="s">
        <v>159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166329</v>
      </c>
      <c r="J56" s="11">
        <f>H56-I56</f>
        <v>-166329</v>
      </c>
      <c r="K56" s="11">
        <v>0</v>
      </c>
    </row>
    <row r="57" spans="1:12" s="6" customFormat="1" x14ac:dyDescent="0.25">
      <c r="A57" s="10" t="s">
        <v>160</v>
      </c>
      <c r="B57" s="10" t="s">
        <v>161</v>
      </c>
      <c r="C57" s="10" t="s">
        <v>162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166329</v>
      </c>
      <c r="J57" s="11">
        <f>H57-I57</f>
        <v>-166329</v>
      </c>
      <c r="K57" s="11">
        <v>0</v>
      </c>
    </row>
    <row r="58" spans="1:12" s="6" customFormat="1" x14ac:dyDescent="0.25">
      <c r="A58" s="10" t="s">
        <v>163</v>
      </c>
      <c r="B58" s="10" t="s">
        <v>164</v>
      </c>
      <c r="C58" s="10" t="s">
        <v>165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127039</v>
      </c>
      <c r="J58" s="11">
        <f>H58-I58</f>
        <v>-127039</v>
      </c>
      <c r="K58" s="11">
        <v>0</v>
      </c>
    </row>
    <row r="59" spans="1:12" s="6" customFormat="1" x14ac:dyDescent="0.25">
      <c r="A59" s="10" t="s">
        <v>166</v>
      </c>
      <c r="B59" s="10" t="s">
        <v>167</v>
      </c>
      <c r="C59" s="10" t="s">
        <v>168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39290</v>
      </c>
      <c r="J59" s="11">
        <f>H59-I59</f>
        <v>-39290</v>
      </c>
      <c r="K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</row>
    <row r="61" spans="1:12" x14ac:dyDescent="0.25">
      <c r="A61" s="13" t="s">
        <v>169</v>
      </c>
      <c r="B61" s="13"/>
      <c r="C61" s="13"/>
      <c r="D61" s="13"/>
      <c r="E61" s="13" t="s">
        <v>171</v>
      </c>
      <c r="F61" s="13"/>
      <c r="G61" s="13"/>
      <c r="H61" s="13"/>
      <c r="I61" s="13" t="s">
        <v>172</v>
      </c>
      <c r="J61" s="13"/>
      <c r="K61" s="13"/>
      <c r="L61" s="13"/>
    </row>
    <row r="62" spans="1:12" x14ac:dyDescent="0.25">
      <c r="A62" s="3" t="s">
        <v>170</v>
      </c>
      <c r="B62" s="3"/>
      <c r="C62" s="3"/>
      <c r="D62" s="3"/>
      <c r="E62" s="3"/>
      <c r="F62" s="3"/>
      <c r="G62" s="3"/>
      <c r="H62" s="3"/>
      <c r="I62" s="3" t="s">
        <v>173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1">
    <mergeCell ref="A61:D61"/>
    <mergeCell ref="A62:D62"/>
    <mergeCell ref="E61:H61"/>
    <mergeCell ref="E62:H62"/>
    <mergeCell ref="I61:L61"/>
    <mergeCell ref="I62:L62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2018-11-14T12:33:44Z</dcterms:created>
  <dcterms:modified xsi:type="dcterms:W3CDTF">2018-11-14T12:33:47Z</dcterms:modified>
</cp:coreProperties>
</file>