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E43" i="1" s="1"/>
  <c r="E44" i="1" s="1"/>
  <c r="E72" i="1" s="1"/>
  <c r="F39" i="1"/>
  <c r="F43" i="1" s="1"/>
  <c r="F44" i="1" s="1"/>
  <c r="F72" i="1" s="1"/>
  <c r="E51" i="1"/>
  <c r="F51" i="1"/>
  <c r="E70" i="1"/>
  <c r="E71" i="1" s="1"/>
  <c r="F70" i="1"/>
  <c r="F71" i="1" s="1"/>
  <c r="E79" i="1"/>
  <c r="F79" i="1"/>
</calcChain>
</file>

<file path=xl/sharedStrings.xml><?xml version="1.0" encoding="utf-8"?>
<sst xmlns="http://schemas.openxmlformats.org/spreadsheetml/2006/main" count="308" uniqueCount="191">
  <si>
    <t>NR................/...........2017</t>
  </si>
  <si>
    <t>Biroul contabilitate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</si>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</sst>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12376</v>
      </c>
      <c r="F9" s="10">
        <v>12376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368505</v>
      </c>
      <c r="F10" s="10">
        <v>318956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12663435</v>
      </c>
      <c r="F11" s="10">
        <v>14969231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196079</v>
      </c>
      <c r="F15" s="10">
        <v>196079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13240395</v>
      </c>
      <c r="F17" s="10">
        <f>F9+F10+F11+F12+F13+F15</f>
        <v>15496642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609635</v>
      </c>
      <c r="F19" s="10">
        <v>556936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1371901</v>
      </c>
      <c r="F21" s="10">
        <v>0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1563130</v>
      </c>
      <c r="F25" s="10">
        <v>1713288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1563130</v>
      </c>
      <c r="F26" s="10">
        <v>1713137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352598</v>
      </c>
      <c r="F27" s="10">
        <v>352598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3287629</v>
      </c>
      <c r="F30" s="10">
        <f>F21+F25+F27+F29</f>
        <v>2065886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22443</v>
      </c>
      <c r="F33" s="10">
        <v>-650134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3283</v>
      </c>
      <c r="F36" s="10">
        <v>3283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25726</v>
      </c>
      <c r="F39" s="10">
        <f>F33+F34+F36+F37</f>
        <v>-646851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3922990</v>
      </c>
      <c r="F43" s="10">
        <f>F19+F30+F31+F39+F40+F41+F42</f>
        <v>1975971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17163385</v>
      </c>
      <c r="F44" s="10">
        <f>F17+F43</f>
        <v>17472613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25105</v>
      </c>
      <c r="F50" s="10">
        <v>25105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25105</v>
      </c>
      <c r="F51" s="10">
        <f>F47+F49+F50</f>
        <v>25105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1584307</v>
      </c>
      <c r="F53" s="10">
        <v>2185595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193890</v>
      </c>
      <c r="F55" s="10">
        <v>2167079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136255</v>
      </c>
      <c r="F57" s="10">
        <v>170935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54137</v>
      </c>
      <c r="F59" s="10">
        <v>89280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98844</v>
      </c>
      <c r="F65" s="10">
        <v>229038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585</v>
      </c>
      <c r="F66" s="10">
        <v>585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1819991</v>
      </c>
      <c r="F70" s="10">
        <f>F53+F57+F61+F63+F64+F65+F66+F68+F69</f>
        <v>2586153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1845096</v>
      </c>
      <c r="F71" s="10">
        <f>F51+F70</f>
        <v>2611258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15318289</v>
      </c>
      <c r="F72" s="10">
        <f>F44-F71</f>
        <v>14861355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10145137</v>
      </c>
      <c r="F74" s="10">
        <v>10145137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7593894</v>
      </c>
      <c r="F75" s="10">
        <v>5154636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2420742</v>
      </c>
      <c r="F78" s="10">
        <v>438418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15318289</v>
      </c>
      <c r="F79" s="10">
        <f>F74+F75-F76+F77-F78</f>
        <v>14861355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2018-08-23T09:19:02Z</dcterms:created>
  <dcterms:modified xsi:type="dcterms:W3CDTF">2018-08-23T09:19:04Z</dcterms:modified>
</cp:coreProperties>
</file>