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Rafaila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E30" i="1"/>
  <c r="E43" i="1" s="1"/>
  <c r="F30" i="1"/>
  <c r="E39" i="1"/>
  <c r="F39" i="1"/>
  <c r="F43" i="1" s="1"/>
  <c r="E51" i="1"/>
  <c r="E71" i="1" s="1"/>
  <c r="F51" i="1"/>
  <c r="F71" i="1" s="1"/>
  <c r="E70" i="1"/>
  <c r="F70" i="1"/>
  <c r="E79" i="1"/>
  <c r="F79" i="1"/>
  <c r="F44" i="1" l="1"/>
  <c r="F72" i="1" s="1"/>
  <c r="E44" i="1"/>
  <c r="E72" i="1" s="1"/>
</calcChain>
</file>

<file path=xl/sharedStrings.xml><?xml version="1.0" encoding="utf-8"?>
<sst xmlns="http://schemas.openxmlformats.org/spreadsheetml/2006/main" count="308" uniqueCount="191">
  <si>
    <t>NR................/...........2017</t>
  </si>
  <si>
    <t>Biroul contabilitate</t>
  </si>
  <si>
    <t xml:space="preserve"> </t>
  </si>
  <si>
    <t>Bilant</t>
  </si>
  <si>
    <t>Trimestrul: 1, Anul: 2018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</si>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</sst>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12376</v>
      </c>
      <c r="F9" s="10">
        <v>12376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368505</v>
      </c>
      <c r="F10" s="10">
        <v>343730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12663435</v>
      </c>
      <c r="F11" s="10">
        <v>12669989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196079</v>
      </c>
      <c r="F15" s="10">
        <v>196079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13240395</v>
      </c>
      <c r="F17" s="10">
        <f>F9+F10+F11+F12+F13+F15</f>
        <v>13222174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609635</v>
      </c>
      <c r="F19" s="10">
        <v>535519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1371901</v>
      </c>
      <c r="F21" s="10">
        <v>0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1563130</v>
      </c>
      <c r="F25" s="10">
        <v>1738236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1563130</v>
      </c>
      <c r="F26" s="10">
        <v>1738085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352598</v>
      </c>
      <c r="F27" s="10">
        <v>352598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0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3287629</v>
      </c>
      <c r="F30" s="10">
        <f>F21+F25+F27+F29</f>
        <v>2090834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22443</v>
      </c>
      <c r="F33" s="10">
        <v>-200002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0</v>
      </c>
      <c r="F34" s="10">
        <v>0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3283</v>
      </c>
      <c r="F36" s="10">
        <v>3283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25726</v>
      </c>
      <c r="F39" s="10">
        <f>F33+F34+F36+F37</f>
        <v>-196719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3922990</v>
      </c>
      <c r="F43" s="10">
        <f>F19+F30+F31+F39+F40+F41+F42</f>
        <v>2429634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17163385</v>
      </c>
      <c r="F44" s="10">
        <f>F17+F43</f>
        <v>15651808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0</v>
      </c>
      <c r="F49" s="10">
        <v>0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25105</v>
      </c>
      <c r="F50" s="10">
        <v>25105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25105</v>
      </c>
      <c r="F51" s="10">
        <f>F47+F49+F50</f>
        <v>25105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1585314</v>
      </c>
      <c r="F53" s="10">
        <v>141471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1007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193890</v>
      </c>
      <c r="F55" s="10">
        <v>122955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136255</v>
      </c>
      <c r="F57" s="10">
        <v>161536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54137</v>
      </c>
      <c r="F59" s="10">
        <v>84030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0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98844</v>
      </c>
      <c r="F65" s="10">
        <v>134473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585</v>
      </c>
      <c r="F66" s="10">
        <v>585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0</v>
      </c>
      <c r="F69" s="10">
        <v>0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1820998</v>
      </c>
      <c r="F70" s="10">
        <f>F53+F57+F61+F63+F64+F65+F66+F68+F69</f>
        <v>438065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1846103</v>
      </c>
      <c r="F71" s="10">
        <f>F51+F70</f>
        <v>463170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15317282</v>
      </c>
      <c r="F72" s="10">
        <f>F44-F71</f>
        <v>15188638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43.5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10145137</v>
      </c>
      <c r="F74" s="10">
        <v>10145137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7593894</v>
      </c>
      <c r="F75" s="10">
        <v>5154636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0</v>
      </c>
      <c r="F77" s="10">
        <v>0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2421749</v>
      </c>
      <c r="F78" s="10">
        <v>111135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15317282</v>
      </c>
      <c r="F79" s="10">
        <f>F74+F75-F76+F77-F78</f>
        <v>15188638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25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2018-06-28T12:31:01Z</dcterms:created>
  <dcterms:modified xsi:type="dcterms:W3CDTF">2018-06-28T12:31:03Z</dcterms:modified>
</cp:coreProperties>
</file>