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J11" i="1" s="1"/>
  <c r="R12" i="1"/>
  <c r="R11" i="1" s="1"/>
  <c r="E13" i="1"/>
  <c r="E12" i="1" s="1"/>
  <c r="F13" i="1"/>
  <c r="G13" i="1"/>
  <c r="H13" i="1"/>
  <c r="H12" i="1" s="1"/>
  <c r="H11" i="1" s="1"/>
  <c r="I13" i="1"/>
  <c r="I12" i="1" s="1"/>
  <c r="I11" i="1" s="1"/>
  <c r="J13" i="1"/>
  <c r="K13" i="1"/>
  <c r="K12" i="1" s="1"/>
  <c r="K11" i="1" s="1"/>
  <c r="L13" i="1"/>
  <c r="M13" i="1"/>
  <c r="M12" i="1" s="1"/>
  <c r="M11" i="1" s="1"/>
  <c r="O13" i="1"/>
  <c r="P13" i="1"/>
  <c r="P12" i="1" s="1"/>
  <c r="P11" i="1" s="1"/>
  <c r="Q13" i="1"/>
  <c r="N13" i="1" s="1"/>
  <c r="R13" i="1"/>
  <c r="S13" i="1"/>
  <c r="S12" i="1" s="1"/>
  <c r="S11" i="1" s="1"/>
  <c r="T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E39" i="1"/>
  <c r="F39" i="1"/>
  <c r="F12" i="1" s="1"/>
  <c r="F11" i="1" s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N40" i="1"/>
  <c r="D40" i="1" s="1"/>
  <c r="N41" i="1"/>
  <c r="D41" i="1" s="1"/>
  <c r="N42" i="1"/>
  <c r="D42" i="1" s="1"/>
  <c r="D43" i="1"/>
  <c r="N43" i="1"/>
  <c r="N44" i="1"/>
  <c r="D44" i="1" s="1"/>
  <c r="E45" i="1"/>
  <c r="F45" i="1"/>
  <c r="G45" i="1"/>
  <c r="G12" i="1" s="1"/>
  <c r="G11" i="1" s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D56" i="1"/>
  <c r="N56" i="1"/>
  <c r="E57" i="1"/>
  <c r="F57" i="1"/>
  <c r="G57" i="1"/>
  <c r="H57" i="1"/>
  <c r="I57" i="1"/>
  <c r="J57" i="1"/>
  <c r="K57" i="1"/>
  <c r="L57" i="1"/>
  <c r="L12" i="1" s="1"/>
  <c r="L11" i="1" s="1"/>
  <c r="M57" i="1"/>
  <c r="O57" i="1"/>
  <c r="P57" i="1"/>
  <c r="N57" i="1" s="1"/>
  <c r="Q57" i="1"/>
  <c r="R57" i="1"/>
  <c r="S57" i="1"/>
  <c r="T57" i="1"/>
  <c r="T12" i="1" s="1"/>
  <c r="T11" i="1" s="1"/>
  <c r="N58" i="1"/>
  <c r="D58" i="1" s="1"/>
  <c r="N59" i="1"/>
  <c r="D59" i="1" s="1"/>
  <c r="D60" i="1"/>
  <c r="N60" i="1"/>
  <c r="N61" i="1"/>
  <c r="D61" i="1" s="1"/>
  <c r="N62" i="1"/>
  <c r="D62" i="1" s="1"/>
  <c r="N63" i="1"/>
  <c r="D63" i="1" s="1"/>
  <c r="D64" i="1"/>
  <c r="N64" i="1"/>
  <c r="N65" i="1"/>
  <c r="D65" i="1" s="1"/>
  <c r="N66" i="1"/>
  <c r="D66" i="1" s="1"/>
  <c r="N67" i="1"/>
  <c r="D67" i="1" s="1"/>
  <c r="E68" i="1"/>
  <c r="F68" i="1"/>
  <c r="G68" i="1"/>
  <c r="D68" i="1" s="1"/>
  <c r="H68" i="1"/>
  <c r="I68" i="1"/>
  <c r="J68" i="1"/>
  <c r="K68" i="1"/>
  <c r="L68" i="1"/>
  <c r="M68" i="1"/>
  <c r="O68" i="1"/>
  <c r="N68" i="1" s="1"/>
  <c r="P68" i="1"/>
  <c r="Q68" i="1"/>
  <c r="R68" i="1"/>
  <c r="S68" i="1"/>
  <c r="T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D78" i="1"/>
  <c r="N78" i="1"/>
  <c r="E79" i="1"/>
  <c r="F79" i="1"/>
  <c r="D79" i="1" s="1"/>
  <c r="G79" i="1"/>
  <c r="H79" i="1"/>
  <c r="I79" i="1"/>
  <c r="J79" i="1"/>
  <c r="K79" i="1"/>
  <c r="L79" i="1"/>
  <c r="M79" i="1"/>
  <c r="O79" i="1"/>
  <c r="P79" i="1"/>
  <c r="Q79" i="1"/>
  <c r="R79" i="1"/>
  <c r="N79" i="1" s="1"/>
  <c r="S79" i="1"/>
  <c r="T79" i="1"/>
  <c r="N80" i="1"/>
  <c r="D80" i="1" s="1"/>
  <c r="E83" i="1"/>
  <c r="E82" i="1" s="1"/>
  <c r="F83" i="1"/>
  <c r="G83" i="1"/>
  <c r="G82" i="1" s="1"/>
  <c r="G81" i="1" s="1"/>
  <c r="H83" i="1"/>
  <c r="I83" i="1"/>
  <c r="I82" i="1" s="1"/>
  <c r="I81" i="1" s="1"/>
  <c r="J83" i="1"/>
  <c r="K83" i="1"/>
  <c r="L83" i="1"/>
  <c r="M83" i="1"/>
  <c r="M82" i="1" s="1"/>
  <c r="M81" i="1" s="1"/>
  <c r="O83" i="1"/>
  <c r="O82" i="1" s="1"/>
  <c r="P83" i="1"/>
  <c r="Q83" i="1"/>
  <c r="Q82" i="1" s="1"/>
  <c r="Q81" i="1" s="1"/>
  <c r="R83" i="1"/>
  <c r="S83" i="1"/>
  <c r="T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D94" i="1"/>
  <c r="N94" i="1"/>
  <c r="E95" i="1"/>
  <c r="F95" i="1"/>
  <c r="D95" i="1" s="1"/>
  <c r="G95" i="1"/>
  <c r="H95" i="1"/>
  <c r="H82" i="1" s="1"/>
  <c r="H81" i="1" s="1"/>
  <c r="I95" i="1"/>
  <c r="J95" i="1"/>
  <c r="J82" i="1" s="1"/>
  <c r="J81" i="1" s="1"/>
  <c r="K95" i="1"/>
  <c r="K82" i="1" s="1"/>
  <c r="K81" i="1" s="1"/>
  <c r="L95" i="1"/>
  <c r="L82" i="1" s="1"/>
  <c r="L81" i="1" s="1"/>
  <c r="M95" i="1"/>
  <c r="N95" i="1"/>
  <c r="O95" i="1"/>
  <c r="P95" i="1"/>
  <c r="P82" i="1" s="1"/>
  <c r="P81" i="1" s="1"/>
  <c r="Q95" i="1"/>
  <c r="R95" i="1"/>
  <c r="R82" i="1" s="1"/>
  <c r="R81" i="1" s="1"/>
  <c r="S95" i="1"/>
  <c r="S82" i="1" s="1"/>
  <c r="S81" i="1" s="1"/>
  <c r="T95" i="1"/>
  <c r="T82" i="1" s="1"/>
  <c r="T81" i="1" s="1"/>
  <c r="N96" i="1"/>
  <c r="D96" i="1" s="1"/>
  <c r="N97" i="1"/>
  <c r="D97" i="1" s="1"/>
  <c r="N98" i="1"/>
  <c r="D98" i="1" s="1"/>
  <c r="D99" i="1"/>
  <c r="N99" i="1"/>
  <c r="N100" i="1"/>
  <c r="D100" i="1" s="1"/>
  <c r="N101" i="1"/>
  <c r="D101" i="1" s="1"/>
  <c r="N102" i="1"/>
  <c r="D102" i="1" s="1"/>
  <c r="D103" i="1"/>
  <c r="N103" i="1"/>
  <c r="N104" i="1"/>
  <c r="D104" i="1" s="1"/>
  <c r="N105" i="1"/>
  <c r="D105" i="1" s="1"/>
  <c r="E106" i="1"/>
  <c r="D106" i="1" s="1"/>
  <c r="F106" i="1"/>
  <c r="G106" i="1"/>
  <c r="H106" i="1"/>
  <c r="I106" i="1"/>
  <c r="J106" i="1"/>
  <c r="K106" i="1"/>
  <c r="L106" i="1"/>
  <c r="M106" i="1"/>
  <c r="O106" i="1"/>
  <c r="P106" i="1"/>
  <c r="Q106" i="1"/>
  <c r="N106" i="1" s="1"/>
  <c r="R106" i="1"/>
  <c r="S106" i="1"/>
  <c r="T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D135" i="1"/>
  <c r="N135" i="1"/>
  <c r="E136" i="1"/>
  <c r="F136" i="1"/>
  <c r="D136" i="1" s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N137" i="1"/>
  <c r="D137" i="1" s="1"/>
  <c r="N138" i="1"/>
  <c r="D138" i="1" s="1"/>
  <c r="N139" i="1"/>
  <c r="D139" i="1" s="1"/>
  <c r="D140" i="1"/>
  <c r="N140" i="1"/>
  <c r="N141" i="1"/>
  <c r="D141" i="1" s="1"/>
  <c r="N142" i="1"/>
  <c r="D142" i="1" s="1"/>
  <c r="N143" i="1"/>
  <c r="D143" i="1" s="1"/>
  <c r="D144" i="1"/>
  <c r="N144" i="1"/>
  <c r="N145" i="1"/>
  <c r="D145" i="1" s="1"/>
  <c r="N146" i="1"/>
  <c r="D146" i="1" s="1"/>
  <c r="E147" i="1"/>
  <c r="F147" i="1"/>
  <c r="G147" i="1"/>
  <c r="H147" i="1"/>
  <c r="I147" i="1"/>
  <c r="J147" i="1"/>
  <c r="K147" i="1"/>
  <c r="L147" i="1"/>
  <c r="M147" i="1"/>
  <c r="O147" i="1"/>
  <c r="P147" i="1"/>
  <c r="Q147" i="1"/>
  <c r="N147" i="1" s="1"/>
  <c r="R147" i="1"/>
  <c r="S147" i="1"/>
  <c r="T147" i="1"/>
  <c r="D148" i="1"/>
  <c r="N148" i="1"/>
  <c r="D149" i="1"/>
  <c r="N149" i="1"/>
  <c r="D150" i="1"/>
  <c r="N150" i="1"/>
  <c r="E151" i="1"/>
  <c r="F151" i="1"/>
  <c r="G151" i="1"/>
  <c r="H151" i="1"/>
  <c r="I151" i="1"/>
  <c r="J151" i="1"/>
  <c r="K151" i="1"/>
  <c r="L151" i="1"/>
  <c r="M151" i="1"/>
  <c r="O151" i="1"/>
  <c r="P151" i="1"/>
  <c r="Q151" i="1"/>
  <c r="R151" i="1"/>
  <c r="N151" i="1" s="1"/>
  <c r="S151" i="1"/>
  <c r="T151" i="1"/>
  <c r="N152" i="1"/>
  <c r="D152" i="1" s="1"/>
  <c r="D153" i="1"/>
  <c r="N153" i="1"/>
  <c r="N154" i="1"/>
  <c r="D154" i="1" s="1"/>
  <c r="N155" i="1"/>
  <c r="D155" i="1" s="1"/>
  <c r="N156" i="1"/>
  <c r="D156" i="1" s="1"/>
  <c r="D157" i="1"/>
  <c r="N157" i="1"/>
  <c r="N158" i="1"/>
  <c r="D158" i="1" s="1"/>
  <c r="N159" i="1"/>
  <c r="D159" i="1" s="1"/>
  <c r="N160" i="1"/>
  <c r="D160" i="1" s="1"/>
  <c r="D161" i="1"/>
  <c r="N161" i="1"/>
  <c r="N162" i="1"/>
  <c r="D162" i="1" s="1"/>
  <c r="E163" i="1"/>
  <c r="F163" i="1"/>
  <c r="G163" i="1"/>
  <c r="H163" i="1"/>
  <c r="I163" i="1"/>
  <c r="J163" i="1"/>
  <c r="K163" i="1"/>
  <c r="L163" i="1"/>
  <c r="M163" i="1"/>
  <c r="O163" i="1"/>
  <c r="N163" i="1" s="1"/>
  <c r="P163" i="1"/>
  <c r="Q163" i="1"/>
  <c r="R163" i="1"/>
  <c r="S163" i="1"/>
  <c r="T163" i="1"/>
  <c r="D164" i="1"/>
  <c r="N164" i="1"/>
  <c r="N165" i="1"/>
  <c r="D165" i="1" s="1"/>
  <c r="D163" i="1" l="1"/>
  <c r="E81" i="1"/>
  <c r="E11" i="1"/>
  <c r="D147" i="1"/>
  <c r="D45" i="1"/>
  <c r="O81" i="1"/>
  <c r="N81" i="1" s="1"/>
  <c r="N82" i="1"/>
  <c r="D151" i="1"/>
  <c r="F82" i="1"/>
  <c r="F81" i="1" s="1"/>
  <c r="Q12" i="1"/>
  <c r="Q11" i="1" s="1"/>
  <c r="D57" i="1"/>
  <c r="D39" i="1"/>
  <c r="O12" i="1"/>
  <c r="D13" i="1"/>
  <c r="N83" i="1"/>
  <c r="D83" i="1" s="1"/>
  <c r="D82" i="1" l="1"/>
  <c r="O11" i="1"/>
  <c r="N11" i="1" s="1"/>
  <c r="D11" i="1" s="1"/>
  <c r="N12" i="1"/>
  <c r="D12" i="1" s="1"/>
  <c r="D81" i="1"/>
</calcChain>
</file>

<file path=xl/sharedStrings.xml><?xml version="1.0" encoding="utf-8"?>
<sst xmlns="http://schemas.openxmlformats.org/spreadsheetml/2006/main" count="499" uniqueCount="444">
  <si>
    <t>JUDETUL VASLUI</t>
  </si>
  <si>
    <t>COMUNA RAFAILA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</si>
  <si>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</si>
  <si>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</si>
  <si>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</si>
  <si>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</si>
  <si>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</si>
  <si>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</si>
  <si>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</si>
  <si>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</si>
  <si>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</si>
  <si>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</si>
  <si>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</si>
  <si>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</si>
  <si>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</si>
  <si>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</si>
  <si>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</si>
  <si>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</si>
  <si>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</si>
  <si>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</si>
  <si>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</si>
  <si>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</si>
  <si>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</si>
  <si>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</si>
  <si>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</si>
  <si>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</si>
  <si>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</si>
  <si>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</si>
  <si>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</si>
  <si>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</si>
  <si>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</si>
  <si>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</si>
  <si>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</si>
  <si>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</si>
  <si>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</si>
  <si>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</si>
  <si>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</si>
  <si>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</si>
  <si>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</si>
  <si>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</si>
  <si>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</si>
  <si>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</si>
  <si>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</si>
  <si>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</si>
  <si>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</si>
  <si>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</si>
  <si>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</si>
  <si>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</si>
  <si>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</si>
  <si>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</si>
  <si>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</si>
  <si>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</si>
  <si>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</si>
  <si>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</si>
  <si>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</si>
  <si>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</si>
  <si>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</si>
  <si>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</si>
  <si>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</si>
  <si>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</si>
  <si>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</si>
  <si>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</si>
  <si>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</si>
  <si>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</si>
  <si>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</si>
  <si>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</si>
  <si>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</si>
  <si>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</si>
  <si>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</si>
  <si>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</si>
  <si>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</si>
  <si>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</si>
  <si>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</si>
  <si>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</si>
  <si>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</si>
  <si>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</si>
  <si>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</si>
  <si>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</si>
  <si>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</si>
  <si>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</si>
  <si>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</si>
  <si>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</si>
  <si>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</si>
  <si>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</si>
  <si>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</si>
  <si>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</si>
  <si>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</si>
  <si>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</si>
  <si>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</si>
  <si>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</si>
  <si>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</si>
  <si>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</si>
  <si>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</si>
  <si>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</si>
  <si>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</si>
  <si>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</si>
  <si>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</si>
  <si>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</si>
  <si>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</si>
  <si>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</si>
  <si>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</si>
  <si>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</si>
  <si>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</si>
  <si>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</si>
  <si>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</si>
  <si>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</si>
  <si>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</si>
  <si>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</si>
  <si>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</si>
  <si>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</si>
  <si>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</si>
  <si>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</si>
  <si>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</si>
  <si>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</si>
  <si>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</si>
  <si>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</si>
  <si>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</si>
  <si>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</si>
  <si>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</si>
  <si>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</si>
  <si>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</si>
  <si>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</si>
  <si>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</si>
  <si>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</si>
  <si>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</si>
  <si>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</si>
  <si>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</si>
  <si>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</si>
  <si>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</si>
  <si>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</si>
  <si>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</si>
  <si>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</si>
  <si>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</si>
  <si>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</si>
  <si>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</si>
  <si>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</si>
  <si>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</si>
  <si>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</si>
  <si>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</si>
  <si>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</si>
  <si>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</si>
  <si>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</si>
  <si>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</si>
  <si>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</si>
  <si>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</si>
  <si>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</si>
  <si>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39.1</t>
  </si>
  <si>
    <t xml:space="preserve">  7730000 Venituri din alocatii bugetare cu destinatie speciala</t>
  </si>
  <si>
    <t>0391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</si>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</sst>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32.25" thickBot="1" x14ac:dyDescent="0.3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ht="22.5" x14ac:dyDescent="0.25">
      <c r="A11" s="10" t="s">
        <v>29</v>
      </c>
      <c r="B11" s="10" t="s">
        <v>30</v>
      </c>
      <c r="C11" s="10" t="s">
        <v>31</v>
      </c>
      <c r="D11" s="11">
        <f>E11+F11+G11+H11+I11+J11+K11+L11+M11+N11+T11</f>
        <v>4214375</v>
      </c>
      <c r="E11" s="11">
        <f>E12+E68+E79</f>
        <v>0</v>
      </c>
      <c r="F11" s="11">
        <f>F12+F68+F79</f>
        <v>4213375</v>
      </c>
      <c r="G11" s="11">
        <f>G12+G68+G79</f>
        <v>0</v>
      </c>
      <c r="H11" s="11">
        <f>H12+H68+H79</f>
        <v>0</v>
      </c>
      <c r="I11" s="11">
        <f>I12+I68+I79</f>
        <v>0</v>
      </c>
      <c r="J11" s="11">
        <f>J12+J68+J79</f>
        <v>0</v>
      </c>
      <c r="K11" s="11">
        <f>K12+K68+K79</f>
        <v>0</v>
      </c>
      <c r="L11" s="11">
        <f>L12+L68+L79</f>
        <v>0</v>
      </c>
      <c r="M11" s="11">
        <f>M12+M68+M79</f>
        <v>0</v>
      </c>
      <c r="N11" s="11">
        <f>O11+P11+Q11+R11+S11</f>
        <v>1000</v>
      </c>
      <c r="O11" s="11">
        <f>O12+O68+O79</f>
        <v>1000</v>
      </c>
      <c r="P11" s="11">
        <f>P12+P68+P79</f>
        <v>0</v>
      </c>
      <c r="Q11" s="11">
        <f>Q12+Q68+Q79</f>
        <v>0</v>
      </c>
      <c r="R11" s="11">
        <f>R12+R68+R79</f>
        <v>0</v>
      </c>
      <c r="S11" s="11">
        <f>S12+S68+S79</f>
        <v>0</v>
      </c>
      <c r="T11" s="11">
        <f>T12+T68+T79</f>
        <v>0</v>
      </c>
    </row>
    <row r="12" spans="1:20" s="5" customFormat="1" ht="22.5" x14ac:dyDescent="0.25">
      <c r="A12" s="10" t="s">
        <v>32</v>
      </c>
      <c r="B12" s="10" t="s">
        <v>33</v>
      </c>
      <c r="C12" s="10" t="s">
        <v>34</v>
      </c>
      <c r="D12" s="11">
        <f>E12+F12+G12+H12+I12+J12+K12+L12+M12+N12+T12</f>
        <v>4214375</v>
      </c>
      <c r="E12" s="11">
        <f>E13+E39+E45+E57</f>
        <v>0</v>
      </c>
      <c r="F12" s="11">
        <f>F13+F39+F45+F57</f>
        <v>4213375</v>
      </c>
      <c r="G12" s="11">
        <f>G13+G39+G45+G57</f>
        <v>0</v>
      </c>
      <c r="H12" s="11">
        <f>H13+H39+H45+H57</f>
        <v>0</v>
      </c>
      <c r="I12" s="11">
        <f>I13+I39+I45+I57</f>
        <v>0</v>
      </c>
      <c r="J12" s="11">
        <f>J13+J39+J45+J57</f>
        <v>0</v>
      </c>
      <c r="K12" s="11">
        <f>K13+K39+K45+K57</f>
        <v>0</v>
      </c>
      <c r="L12" s="11">
        <f>L13+L39+L45+L57</f>
        <v>0</v>
      </c>
      <c r="M12" s="11">
        <f>M13+M39+M45+M57</f>
        <v>0</v>
      </c>
      <c r="N12" s="11">
        <f>O12+P12+Q12+R12+S12</f>
        <v>1000</v>
      </c>
      <c r="O12" s="11">
        <f>O13+O39+O45+O57</f>
        <v>1000</v>
      </c>
      <c r="P12" s="11">
        <f>P13+P39+P45+P57</f>
        <v>0</v>
      </c>
      <c r="Q12" s="11">
        <f>Q13+Q39+Q45+Q57</f>
        <v>0</v>
      </c>
      <c r="R12" s="11">
        <f>R13+R39+R45+R57</f>
        <v>0</v>
      </c>
      <c r="S12" s="11">
        <f>S13+S39+S45+S57</f>
        <v>0</v>
      </c>
      <c r="T12" s="11">
        <f>T13+T39+T45+T57</f>
        <v>0</v>
      </c>
    </row>
    <row r="13" spans="1:20" s="5" customFormat="1" ht="75" x14ac:dyDescent="0.25">
      <c r="A13" s="10" t="s">
        <v>35</v>
      </c>
      <c r="B13" s="10" t="s">
        <v>36</v>
      </c>
      <c r="C13" s="10" t="s">
        <v>37</v>
      </c>
      <c r="D13" s="11">
        <f>E13+F13+G13+H13+I13+J13+K13+L13+M13+N13+T13</f>
        <v>2823000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2823000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25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33" x14ac:dyDescent="0.25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25">
      <c r="A16" s="10" t="s">
        <v>44</v>
      </c>
      <c r="B16" s="10" t="s">
        <v>45</v>
      </c>
      <c r="C16" s="10" t="s">
        <v>46</v>
      </c>
      <c r="D16" s="11">
        <f>E16+F16+G16+H16+I16+J16+K16+L16+M16+N16+T16</f>
        <v>988</v>
      </c>
      <c r="E16" s="11">
        <v>0</v>
      </c>
      <c r="F16" s="11">
        <v>988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47</v>
      </c>
      <c r="B17" s="10" t="s">
        <v>48</v>
      </c>
      <c r="C17" s="10" t="s">
        <v>49</v>
      </c>
      <c r="D17" s="11">
        <f>E17+F17+G17+H17+I17+J17+K17+L17+M17+N17+T17</f>
        <v>304521</v>
      </c>
      <c r="E17" s="11">
        <v>0</v>
      </c>
      <c r="F17" s="11">
        <v>304521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2.5" x14ac:dyDescent="0.25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25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2.5" x14ac:dyDescent="0.25">
      <c r="A20" s="10" t="s">
        <v>56</v>
      </c>
      <c r="B20" s="10" t="s">
        <v>57</v>
      </c>
      <c r="C20" s="10" t="s">
        <v>58</v>
      </c>
      <c r="D20" s="11">
        <f>E20+F20+G20+H20+I20+J20+K20+L20+M20+N20+T20</f>
        <v>117776</v>
      </c>
      <c r="E20" s="11">
        <v>0</v>
      </c>
      <c r="F20" s="11">
        <v>117776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62</v>
      </c>
      <c r="B22" s="10" t="s">
        <v>63</v>
      </c>
      <c r="C22" s="10" t="s">
        <v>64</v>
      </c>
      <c r="D22" s="11">
        <f>E22+F22+G22+H22+I22+J22+K22+L22+M22+N22+T22</f>
        <v>2385636</v>
      </c>
      <c r="E22" s="11">
        <v>0</v>
      </c>
      <c r="F22" s="11">
        <v>2385636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2.5" x14ac:dyDescent="0.25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74</v>
      </c>
      <c r="B26" s="10" t="s">
        <v>75</v>
      </c>
      <c r="C26" s="10" t="s">
        <v>76</v>
      </c>
      <c r="D26" s="11">
        <f>E26+F26+G26+H26+I26+J26+K26+L26+M26+N26+T26</f>
        <v>14079</v>
      </c>
      <c r="E26" s="11">
        <v>0</v>
      </c>
      <c r="F26" s="11">
        <v>14079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3" x14ac:dyDescent="0.25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25">
      <c r="A28" s="10" t="s">
        <v>80</v>
      </c>
      <c r="B28" s="10" t="s">
        <v>81</v>
      </c>
      <c r="C28" s="10" t="s">
        <v>82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3" x14ac:dyDescent="0.25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33" x14ac:dyDescent="0.25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144</v>
      </c>
      <c r="E39" s="11">
        <f>E40+E41+E42+E43+E44</f>
        <v>0</v>
      </c>
      <c r="F39" s="11">
        <f>F40+F41+F42+F43+F44</f>
        <v>144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2.5" x14ac:dyDescent="0.25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144</v>
      </c>
      <c r="E43" s="11">
        <v>0</v>
      </c>
      <c r="F43" s="11">
        <v>144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25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3.5" x14ac:dyDescent="0.25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1326539</v>
      </c>
      <c r="E45" s="11">
        <f>E46+E47+E48+E49+E50+E51+E52+E53+E54+E55+E56</f>
        <v>0</v>
      </c>
      <c r="F45" s="11">
        <f>F46+F47+F48+F49+F50+F51+F52+F53+F54+F55+F56</f>
        <v>1326539</v>
      </c>
      <c r="G45" s="11">
        <f>G46+G47+G48+G49+G50+G51+G52+G53+G54+G55+G56</f>
        <v>0</v>
      </c>
      <c r="H45" s="11">
        <f>H46+H47+H48+H49+H50+H51+H52+H53+H54+H55+H56</f>
        <v>0</v>
      </c>
      <c r="I45" s="11">
        <f>I46+I47+I48+I49+I50+I51+I52+I53+I54+I55+I56</f>
        <v>0</v>
      </c>
      <c r="J45" s="11">
        <f>J46+J47+J48+J49+J50+J51+J52+J53+J54+J55+J56</f>
        <v>0</v>
      </c>
      <c r="K45" s="11">
        <f>K46+K47+K48+K49+K50+K51+K52+K53+K54+K55+K56</f>
        <v>0</v>
      </c>
      <c r="L45" s="11">
        <f>L46+L47+L48+L49+L50+L51+L52+L53+L54+L55+L56</f>
        <v>0</v>
      </c>
      <c r="M45" s="11">
        <f>M46+M47+M48+M49+M50+M51+M52+M53+M54+M55+M56</f>
        <v>0</v>
      </c>
      <c r="N45" s="11">
        <f>O45+P45+Q45+R45+S45</f>
        <v>0</v>
      </c>
      <c r="O45" s="11">
        <f>O46+O47+O48+O49+O50+O51+O52+O53+O54+O55+O56</f>
        <v>0</v>
      </c>
      <c r="P45" s="11">
        <f>P46+P47+P48+P49+P50+P51+P52+P53+P54+P55+P56</f>
        <v>0</v>
      </c>
      <c r="Q45" s="11">
        <f>Q46+Q47+Q48+Q49+Q50+Q51+Q52+Q53+Q54+Q55+Q56</f>
        <v>0</v>
      </c>
      <c r="R45" s="11">
        <f>R46+R47+R48+R49+R50+R51+R52+R53+R54+R55+R56</f>
        <v>0</v>
      </c>
      <c r="S45" s="11">
        <f>S46+S47+S48+S49+S50+S51+S52+S53+S54+S55+S56</f>
        <v>0</v>
      </c>
      <c r="T45" s="11">
        <f>T46+T47+T48+T49+T50+T51+T52+T53+T54+T55+T56</f>
        <v>0</v>
      </c>
    </row>
    <row r="46" spans="1:20" s="5" customFormat="1" ht="22.5" x14ac:dyDescent="0.25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7561</v>
      </c>
      <c r="E46" s="11">
        <v>0</v>
      </c>
      <c r="F46" s="11">
        <v>7561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2.5" x14ac:dyDescent="0.25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1318978</v>
      </c>
      <c r="E48" s="11">
        <v>0</v>
      </c>
      <c r="F48" s="11">
        <v>1318978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25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2.5" x14ac:dyDescent="0.25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33" x14ac:dyDescent="0.25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33" x14ac:dyDescent="0.25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22.5" x14ac:dyDescent="0.25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x14ac:dyDescent="0.25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22.5" x14ac:dyDescent="0.25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43.5" x14ac:dyDescent="0.25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64692</v>
      </c>
      <c r="E57" s="11">
        <f>E58+E59+E60+E61+E62+E63+E64+E65+E66+E67</f>
        <v>0</v>
      </c>
      <c r="F57" s="11">
        <f>F58+F59+F60+F61+F62+F63+F64+F65+F66+F67</f>
        <v>63692</v>
      </c>
      <c r="G57" s="11">
        <f>G58+G59+G60+G61+G62+G63+G64+G65+G66+G67</f>
        <v>0</v>
      </c>
      <c r="H57" s="11">
        <f>H58+H59+H60+H61+H62+H63+H64+H65+H66+H67</f>
        <v>0</v>
      </c>
      <c r="I57" s="11">
        <f>I58+I59+I60+I61+I62+I63+I64+I65+I66+I67</f>
        <v>0</v>
      </c>
      <c r="J57" s="11">
        <f>J58+J59+J60+J61+J62+J63+J64+J65+J66+J67</f>
        <v>0</v>
      </c>
      <c r="K57" s="11">
        <f>K58+K59+K60+K61+K62+K63+K64+K65+K66+K67</f>
        <v>0</v>
      </c>
      <c r="L57" s="11">
        <f>L58+L59+L60+L61+L62+L63+L64+L65+L66+L67</f>
        <v>0</v>
      </c>
      <c r="M57" s="11">
        <f>M58+M59+M60+M61+M62+M63+M64+M65+M66+M67</f>
        <v>0</v>
      </c>
      <c r="N57" s="11">
        <f>O57+P57+Q57+R57+S57</f>
        <v>1000</v>
      </c>
      <c r="O57" s="11">
        <f>O58+O59+O60+O61+O62+O63+O64+O65+O66+O67</f>
        <v>1000</v>
      </c>
      <c r="P57" s="11">
        <f>P58+P59+P60+P61+P62+P63+P64+P65+P66+P67</f>
        <v>0</v>
      </c>
      <c r="Q57" s="11">
        <f>Q58+Q59+Q60+Q61+Q62+Q63+Q64+Q65+Q66+Q67</f>
        <v>0</v>
      </c>
      <c r="R57" s="11">
        <f>R58+R59+R60+R61+R62+R63+R64+R65+R66+R67</f>
        <v>0</v>
      </c>
      <c r="S57" s="11">
        <f>S58+S59+S60+S61+S62+S63+S64+S65+S66+S67</f>
        <v>0</v>
      </c>
      <c r="T57" s="11">
        <f>T58+T59+T60+T61+T62+T63+T64+T65+T66+T67</f>
        <v>0</v>
      </c>
    </row>
    <row r="58" spans="1:20" s="5" customFormat="1" ht="22.5" x14ac:dyDescent="0.25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39940</v>
      </c>
      <c r="E60" s="11">
        <v>0</v>
      </c>
      <c r="F60" s="11">
        <v>38940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1000</v>
      </c>
      <c r="O60" s="11">
        <v>1000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ht="22.5" x14ac:dyDescent="0.25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13203</v>
      </c>
      <c r="E61" s="11">
        <v>0</v>
      </c>
      <c r="F61" s="11">
        <v>13203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25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3654</v>
      </c>
      <c r="E62" s="11">
        <v>0</v>
      </c>
      <c r="F62" s="11">
        <v>3654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x14ac:dyDescent="0.25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7895</v>
      </c>
      <c r="E63" s="11">
        <v>0</v>
      </c>
      <c r="F63" s="11">
        <v>7895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2.5" x14ac:dyDescent="0.25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2.5" x14ac:dyDescent="0.25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33" x14ac:dyDescent="0.25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x14ac:dyDescent="0.25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43.5" x14ac:dyDescent="0.25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f>E69+E70+E71+E72+E73+E74+E75+E76+E77+E78</f>
        <v>0</v>
      </c>
      <c r="F68" s="11">
        <f>F69+F70+F71+F72+F73+F74+F75+F76+F77+F78</f>
        <v>0</v>
      </c>
      <c r="G68" s="11">
        <f>G69+G70+G71+G72+G73+G74+G75+G76+G77+G78</f>
        <v>0</v>
      </c>
      <c r="H68" s="11">
        <f>H69+H70+H71+H72+H73+H74+H75+H76+H77+H78</f>
        <v>0</v>
      </c>
      <c r="I68" s="11">
        <f>I69+I70+I71+I72+I73+I74+I75+I76+I77+I78</f>
        <v>0</v>
      </c>
      <c r="J68" s="11">
        <f>J69+J70+J71+J72+J73+J74+J75+J76+J77+J78</f>
        <v>0</v>
      </c>
      <c r="K68" s="11">
        <f>K69+K70+K71+K72+K73+K74+K75+K76+K77+K78</f>
        <v>0</v>
      </c>
      <c r="L68" s="11">
        <f>L69+L70+L71+L72+L73+L74+L75+L76+L77+L78</f>
        <v>0</v>
      </c>
      <c r="M68" s="11">
        <f>M69+M70+M71+M72+M73+M74+M75+M76+M77+M78</f>
        <v>0</v>
      </c>
      <c r="N68" s="11">
        <f>O68+P68+Q68+R68+S68</f>
        <v>0</v>
      </c>
      <c r="O68" s="11">
        <f>O69+O70+O71+O72+O73+O74+O75+O76+O77+O78</f>
        <v>0</v>
      </c>
      <c r="P68" s="11">
        <f>P69+P70+P71+P72+P73+P74+P75+P76+P77+P78</f>
        <v>0</v>
      </c>
      <c r="Q68" s="11">
        <f>Q69+Q70+Q71+Q72+Q73+Q74+Q75+Q76+Q77+Q78</f>
        <v>0</v>
      </c>
      <c r="R68" s="11">
        <f>R69+R70+R71+R72+R73+R74+R75+R76+R77+R78</f>
        <v>0</v>
      </c>
      <c r="S68" s="11">
        <f>S69+S70+S71+S72+S73+S74+S75+S76+S77+S78</f>
        <v>0</v>
      </c>
      <c r="T68" s="11">
        <f>T69+T70+T71+T72+T73+T74+T75+T76+T77+T78</f>
        <v>0</v>
      </c>
    </row>
    <row r="69" spans="1:20" s="5" customFormat="1" ht="22.5" x14ac:dyDescent="0.25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22.5" x14ac:dyDescent="0.25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3" x14ac:dyDescent="0.25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33" x14ac:dyDescent="0.25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x14ac:dyDescent="0.25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22.5" x14ac:dyDescent="0.25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43.5" x14ac:dyDescent="0.25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33" x14ac:dyDescent="0.25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33" x14ac:dyDescent="0.25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0</v>
      </c>
      <c r="E79" s="11">
        <f>E80</f>
        <v>0</v>
      </c>
      <c r="F79" s="11">
        <f>F80</f>
        <v>0</v>
      </c>
      <c r="G79" s="11">
        <f>G80</f>
        <v>0</v>
      </c>
      <c r="H79" s="11">
        <f>H80</f>
        <v>0</v>
      </c>
      <c r="I79" s="11">
        <f>I80</f>
        <v>0</v>
      </c>
      <c r="J79" s="11">
        <f>J80</f>
        <v>0</v>
      </c>
      <c r="K79" s="11">
        <f>K80</f>
        <v>0</v>
      </c>
      <c r="L79" s="11">
        <f>L80</f>
        <v>0</v>
      </c>
      <c r="M79" s="11">
        <f>M80</f>
        <v>0</v>
      </c>
      <c r="N79" s="11">
        <f>O79+P79+Q79+R79+S79</f>
        <v>0</v>
      </c>
      <c r="O79" s="11">
        <f>O80</f>
        <v>0</v>
      </c>
      <c r="P79" s="11">
        <f>P80</f>
        <v>0</v>
      </c>
      <c r="Q79" s="11">
        <f>Q80</f>
        <v>0</v>
      </c>
      <c r="R79" s="11">
        <f>R80</f>
        <v>0</v>
      </c>
      <c r="S79" s="11">
        <f>S80</f>
        <v>0</v>
      </c>
      <c r="T79" s="11">
        <f>T80</f>
        <v>0</v>
      </c>
    </row>
    <row r="80" spans="1:20" s="5" customFormat="1" ht="22.5" x14ac:dyDescent="0.25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f>O80+P80+Q80+R80+S80</f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</row>
    <row r="81" spans="1:20" s="5" customFormat="1" ht="22.5" x14ac:dyDescent="0.25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3444735</v>
      </c>
      <c r="E81" s="11">
        <f>E82+E151+E163</f>
        <v>0</v>
      </c>
      <c r="F81" s="11">
        <f>F82+F151+F163</f>
        <v>3444430</v>
      </c>
      <c r="G81" s="11">
        <f>G82+G151+G163</f>
        <v>0</v>
      </c>
      <c r="H81" s="11">
        <f>H82+H151+H163</f>
        <v>0</v>
      </c>
      <c r="I81" s="11">
        <f>I82+I151+I163</f>
        <v>0</v>
      </c>
      <c r="J81" s="11">
        <f>J82+J151+J163</f>
        <v>0</v>
      </c>
      <c r="K81" s="11">
        <f>K82+K151+K163</f>
        <v>0</v>
      </c>
      <c r="L81" s="11">
        <f>L82+L151+L163</f>
        <v>0</v>
      </c>
      <c r="M81" s="11">
        <f>M82+M151+M163</f>
        <v>0</v>
      </c>
      <c r="N81" s="11">
        <f>O81+P81+Q81+R81+S81</f>
        <v>305</v>
      </c>
      <c r="O81" s="11">
        <f>O82+O151+O163</f>
        <v>305</v>
      </c>
      <c r="P81" s="11">
        <f>P82+P151+P163</f>
        <v>0</v>
      </c>
      <c r="Q81" s="11">
        <f>Q82+Q151+Q163</f>
        <v>0</v>
      </c>
      <c r="R81" s="11">
        <f>R82+R151+R163</f>
        <v>0</v>
      </c>
      <c r="S81" s="11">
        <f>S82+S151+S163</f>
        <v>0</v>
      </c>
      <c r="T81" s="11">
        <f>T82+T151+T163</f>
        <v>0</v>
      </c>
    </row>
    <row r="82" spans="1:20" s="5" customFormat="1" ht="22.5" x14ac:dyDescent="0.25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3444735</v>
      </c>
      <c r="E82" s="11">
        <f>E83+E95+E106+E136+E147</f>
        <v>0</v>
      </c>
      <c r="F82" s="11">
        <f>F83+F95+F106+F136+F147</f>
        <v>3444430</v>
      </c>
      <c r="G82" s="11">
        <f>G83+G95+G106+G136+G147</f>
        <v>0</v>
      </c>
      <c r="H82" s="11">
        <f>H83+H95+H106+H136+H147</f>
        <v>0</v>
      </c>
      <c r="I82" s="11">
        <f>I83+I95+I106+I136+I147</f>
        <v>0</v>
      </c>
      <c r="J82" s="11">
        <f>J83+J95+J106+J136+J147</f>
        <v>0</v>
      </c>
      <c r="K82" s="11">
        <f>K83+K95+K106+K136+K147</f>
        <v>0</v>
      </c>
      <c r="L82" s="11">
        <f>L83+L95+L106+L136+L147</f>
        <v>0</v>
      </c>
      <c r="M82" s="11">
        <f>M83+M95+M106+M136+M147</f>
        <v>0</v>
      </c>
      <c r="N82" s="11">
        <f>O82+P82+Q82+R82+S82</f>
        <v>305</v>
      </c>
      <c r="O82" s="11">
        <f>O83+O95+O106+O136+O147</f>
        <v>305</v>
      </c>
      <c r="P82" s="11">
        <f>P83+P95+P106+P136+P147</f>
        <v>0</v>
      </c>
      <c r="Q82" s="11">
        <f>Q83+Q95+Q106+Q136+Q147</f>
        <v>0</v>
      </c>
      <c r="R82" s="11">
        <f>R83+R95+R106+R136+R147</f>
        <v>0</v>
      </c>
      <c r="S82" s="11">
        <f>S83+S95+S106+S136+S147</f>
        <v>0</v>
      </c>
      <c r="T82" s="11">
        <f>T83+T95+T106+T136+T147</f>
        <v>0</v>
      </c>
    </row>
    <row r="83" spans="1:20" s="5" customFormat="1" ht="43.5" x14ac:dyDescent="0.25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1748995</v>
      </c>
      <c r="E83" s="11">
        <f>E84+E85+E86+E87+E88+E89+E90+E91+E92+E93+E94</f>
        <v>0</v>
      </c>
      <c r="F83" s="11">
        <f>F84+F85+F86+F87+F88+F89+F90+F91+F92+F93+F94</f>
        <v>1748995</v>
      </c>
      <c r="G83" s="11">
        <f>G84+G85+G86+G87+G88+G89+G90+G91+G92+G93+G94</f>
        <v>0</v>
      </c>
      <c r="H83" s="11">
        <f>H84+H85+H86+H87+H88+H89+H90+H91+H92+H93+H94</f>
        <v>0</v>
      </c>
      <c r="I83" s="11">
        <f>I84+I85+I86+I87+I88+I89+I90+I91+I92+I93+I94</f>
        <v>0</v>
      </c>
      <c r="J83" s="11">
        <f>J84+J85+J86+J87+J88+J89+J90+J91+J92+J93+J94</f>
        <v>0</v>
      </c>
      <c r="K83" s="11">
        <f>K84+K85+K86+K87+K88+K89+K90+K91+K92+K93+K94</f>
        <v>0</v>
      </c>
      <c r="L83" s="11">
        <f>L84+L85+L86+L87+L88+L89+L90+L91+L92+L93+L94</f>
        <v>0</v>
      </c>
      <c r="M83" s="11">
        <f>M84+M85+M86+M87+M88+M89+M90+M91+M92+M93+M94</f>
        <v>0</v>
      </c>
      <c r="N83" s="11">
        <f>O83+P83+Q83+R83+S83</f>
        <v>0</v>
      </c>
      <c r="O83" s="11">
        <f>O84+O85+O86+O87+O88+O89+O90+O91+O92+O93+O94</f>
        <v>0</v>
      </c>
      <c r="P83" s="11">
        <f>P84+P85+P86+P87+P88+P89+P90+P91+P92+P93+P94</f>
        <v>0</v>
      </c>
      <c r="Q83" s="11">
        <f>Q84+Q85+Q86+Q87+Q88+Q89+Q90+Q91+Q92+Q93+Q94</f>
        <v>0</v>
      </c>
      <c r="R83" s="11">
        <f>R84+R85+R86+R87+R88+R89+R90+R91+R92+R93+R94</f>
        <v>0</v>
      </c>
      <c r="S83" s="11">
        <f>S84+S85+S86+S87+S88+S89+S90+S91+S92+S93+S94</f>
        <v>0</v>
      </c>
      <c r="T83" s="11">
        <f>T84+T85+T86+T87+T88+T89+T90+T91+T92+T93+T94</f>
        <v>0</v>
      </c>
    </row>
    <row r="84" spans="1:20" s="5" customFormat="1" ht="22.5" x14ac:dyDescent="0.25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1418125</v>
      </c>
      <c r="E84" s="11">
        <v>0</v>
      </c>
      <c r="F84" s="11">
        <v>1418125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x14ac:dyDescent="0.25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12350</v>
      </c>
      <c r="E85" s="11">
        <v>0</v>
      </c>
      <c r="F85" s="11">
        <v>12350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224106</v>
      </c>
      <c r="E86" s="11">
        <v>0</v>
      </c>
      <c r="F86" s="11">
        <v>224106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2.5" x14ac:dyDescent="0.25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6796</v>
      </c>
      <c r="E87" s="11">
        <v>0</v>
      </c>
      <c r="F87" s="11">
        <v>6796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73616</v>
      </c>
      <c r="E88" s="11">
        <v>0</v>
      </c>
      <c r="F88" s="11">
        <v>73616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2171</v>
      </c>
      <c r="E89" s="11">
        <v>0</v>
      </c>
      <c r="F89" s="11">
        <v>2171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2.5" x14ac:dyDescent="0.25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11831</v>
      </c>
      <c r="E90" s="11">
        <v>0</v>
      </c>
      <c r="F90" s="11">
        <v>11831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33" x14ac:dyDescent="0.25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22.5" x14ac:dyDescent="0.25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43.5" x14ac:dyDescent="0.25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261287</v>
      </c>
      <c r="E95" s="11">
        <f>E96+E97+E98+E99+E100+E101+E102+E103+E104+E105</f>
        <v>0</v>
      </c>
      <c r="F95" s="11">
        <f>F96+F97+F98+F99+F100+F101+F102+F103+F104+F105</f>
        <v>261287</v>
      </c>
      <c r="G95" s="11">
        <f>G96+G97+G98+G99+G100+G101+G102+G103+G104+G105</f>
        <v>0</v>
      </c>
      <c r="H95" s="11">
        <f>H96+H97+H98+H99+H100+H101+H102+H103+H104+H105</f>
        <v>0</v>
      </c>
      <c r="I95" s="11">
        <f>I96+I97+I98+I99+I100+I101+I102+I103+I104+I105</f>
        <v>0</v>
      </c>
      <c r="J95" s="11">
        <f>J96+J97+J98+J99+J100+J101+J102+J103+J104+J105</f>
        <v>0</v>
      </c>
      <c r="K95" s="11">
        <f>K96+K97+K98+K99+K100+K101+K102+K103+K104+K105</f>
        <v>0</v>
      </c>
      <c r="L95" s="11">
        <f>L96+L97+L98+L99+L100+L101+L102+L103+L104+L105</f>
        <v>0</v>
      </c>
      <c r="M95" s="11">
        <f>M96+M97+M98+M99+M100+M101+M102+M103+M104+M105</f>
        <v>0</v>
      </c>
      <c r="N95" s="11">
        <f>O95+P95+Q95+R95+S95</f>
        <v>0</v>
      </c>
      <c r="O95" s="11">
        <f>O96+O97+O98+O99+O100+O101+O102+O103+O104+O105</f>
        <v>0</v>
      </c>
      <c r="P95" s="11">
        <f>P96+P97+P98+P99+P100+P101+P102+P103+P104+P105</f>
        <v>0</v>
      </c>
      <c r="Q95" s="11">
        <f>Q96+Q97+Q98+Q99+Q100+Q101+Q102+Q103+Q104+Q105</f>
        <v>0</v>
      </c>
      <c r="R95" s="11">
        <f>R96+R97+R98+R99+R100+R101+R102+R103+R104+R105</f>
        <v>0</v>
      </c>
      <c r="S95" s="11">
        <f>S96+S97+S98+S99+S100+S101+S102+S103+S104+S105</f>
        <v>0</v>
      </c>
      <c r="T95" s="11">
        <f>T96+T97+T98+T99+T100+T101+T102+T103+T104+T105</f>
        <v>0</v>
      </c>
    </row>
    <row r="96" spans="1:20" s="5" customFormat="1" x14ac:dyDescent="0.25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7000</v>
      </c>
      <c r="E96" s="11">
        <v>0</v>
      </c>
      <c r="F96" s="11">
        <v>7000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2.5" x14ac:dyDescent="0.25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ht="22.5" x14ac:dyDescent="0.25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25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ht="22.5" x14ac:dyDescent="0.25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25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242307</v>
      </c>
      <c r="E103" s="11">
        <v>0</v>
      </c>
      <c r="F103" s="11">
        <v>242307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43.5" x14ac:dyDescent="0.25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x14ac:dyDescent="0.25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11980</v>
      </c>
      <c r="E105" s="11">
        <v>0</v>
      </c>
      <c r="F105" s="11">
        <v>11980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96" x14ac:dyDescent="0.25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733414</v>
      </c>
      <c r="E106" s="11">
        <f>E107+E108+E109+E110+E111+E112+E113+E114+E115+E116+E117+E118+E119+E120+E121+E122+E123+E124+E125+E126+E127+E128+E129+E130+E131+E132+E133+E134+E135</f>
        <v>0</v>
      </c>
      <c r="F106" s="11">
        <f>F107+F108+F109+F110+F111+F112+F113+F114+F115+F116+F117+F118+F119+F120+F121+F122+F123+F124+F125+F126+F127+F128+F129+F130+F131+F132+F133+F134+F135</f>
        <v>733414</v>
      </c>
      <c r="G106" s="11">
        <f>G107+G108+G109+G110+G111+G112+G113+G114+G115+G116+G117+G118+G119+G120+G121+G122+G123+G124+G125+G126+G127+G128+G129+G130+G131+G132+G133+G134+G135</f>
        <v>0</v>
      </c>
      <c r="H106" s="11">
        <f>H107+H108+H109+H110+H111+H112+H113+H114+H115+H116+H117+H118+H119+H120+H121+H122+H123+H124+H125+H126+H127+H128+H129+H130+H131+H132+H133+H134+H135</f>
        <v>0</v>
      </c>
      <c r="I106" s="11">
        <f>I107+I108+I109+I110+I111+I112+I113+I114+I115+I116+I117+I118+I119+I120+I121+I122+I123+I124+I125+I126+I127+I128+I129+I130+I131+I132+I133+I134+I135</f>
        <v>0</v>
      </c>
      <c r="J106" s="11">
        <f>J107+J108+J109+J110+J111+J112+J113+J114+J115+J116+J117+J118+J119+J120+J121+J122+J123+J124+J125+J126+J127+J128+J129+J130+J131+J132+J133+J134+J135</f>
        <v>0</v>
      </c>
      <c r="K106" s="11">
        <f>K107+K108+K109+K110+K111+K112+K113+K114+K115+K116+K117+K118+K119+K120+K121+K122+K123+K124+K125+K126+K127+K128+K129+K130+K131+K132+K133+K134+K135</f>
        <v>0</v>
      </c>
      <c r="L106" s="11">
        <f>L107+L108+L109+L110+L111+L112+L113+L114+L115+L116+L117+L118+L119+L120+L121+L122+L123+L124+L125+L126+L127+L128+L129+L130+L131+L132+L133+L134+L135</f>
        <v>0</v>
      </c>
      <c r="M106" s="11">
        <f>M107+M108+M109+M110+M111+M112+M113+M114+M115+M116+M117+M118+M119+M120+M121+M122+M123+M124+M125+M126+M127+M128+M129+M130+M131+M132+M133+M134+M135</f>
        <v>0</v>
      </c>
      <c r="N106" s="11">
        <f>O106+P106+Q106+R106+S106</f>
        <v>0</v>
      </c>
      <c r="O106" s="11">
        <f>O107+O108+O109+O110+O111+O112+O113+O114+O115+O116+O117+O118+O119+O120+O121+O122+O123+O124+O125+O126+O127+O128+O129+O130+O131+O132+O133+O134+O135</f>
        <v>0</v>
      </c>
      <c r="P106" s="11">
        <f>P107+P108+P109+P110+P111+P112+P113+P114+P115+P116+P117+P118+P119+P120+P121+P122+P123+P124+P125+P126+P127+P128+P129+P130+P131+P132+P133+P134+P135</f>
        <v>0</v>
      </c>
      <c r="Q106" s="11">
        <f>Q107+Q108+Q109+Q110+Q111+Q112+Q113+Q114+Q115+Q116+Q117+Q118+Q119+Q120+Q121+Q122+Q123+Q124+Q125+Q126+Q127+Q128+Q129+Q130+Q131+Q132+Q133+Q134+Q135</f>
        <v>0</v>
      </c>
      <c r="R106" s="11">
        <f>R107+R108+R109+R110+R111+R112+R113+R114+R115+R116+R117+R118+R119+R120+R121+R122+R123+R124+R125+R126+R127+R128+R129+R130+R131+R132+R133+R134+R135</f>
        <v>0</v>
      </c>
      <c r="S106" s="11">
        <f>S107+S108+S109+S110+S111+S112+S113+S114+S115+S116+S117+S118+S119+S120+S121+S122+S123+S124+S125+S126+S127+S128+S129+S130+S131+S132+S133+S134+S135</f>
        <v>0</v>
      </c>
      <c r="T106" s="11">
        <f>T107+T108+T109+T110+T111+T112+T113+T114+T115+T116+T117+T118+T119+T120+T121+T122+T123+T124+T125+T126+T127+T128+T129+T130+T131+T132+T133+T134+T135</f>
        <v>0</v>
      </c>
    </row>
    <row r="107" spans="1:20" s="5" customFormat="1" x14ac:dyDescent="0.25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132312</v>
      </c>
      <c r="E108" s="11">
        <v>0</v>
      </c>
      <c r="F108" s="11">
        <v>132312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44868</v>
      </c>
      <c r="E109" s="11">
        <v>0</v>
      </c>
      <c r="F109" s="11">
        <v>44868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326</v>
      </c>
      <c r="B110" s="10" t="s">
        <v>327</v>
      </c>
      <c r="C110" s="10" t="s">
        <v>328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2858</v>
      </c>
      <c r="E111" s="11">
        <v>0</v>
      </c>
      <c r="F111" s="11">
        <v>2858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2.5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-7954</v>
      </c>
      <c r="E115" s="11">
        <v>0</v>
      </c>
      <c r="F115" s="11">
        <v>-7954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108</v>
      </c>
      <c r="E116" s="11">
        <v>0</v>
      </c>
      <c r="F116" s="11">
        <v>108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2991</v>
      </c>
      <c r="E117" s="11">
        <v>0</v>
      </c>
      <c r="F117" s="11">
        <v>2991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2.5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2.5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73081</v>
      </c>
      <c r="E122" s="11">
        <v>0</v>
      </c>
      <c r="F122" s="11">
        <v>73081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21523</v>
      </c>
      <c r="E123" s="11">
        <v>0</v>
      </c>
      <c r="F123" s="11">
        <v>21523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1198</v>
      </c>
      <c r="E125" s="11">
        <v>0</v>
      </c>
      <c r="F125" s="11">
        <v>1198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48390</v>
      </c>
      <c r="E126" s="11">
        <v>0</v>
      </c>
      <c r="F126" s="11">
        <v>48390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37977</v>
      </c>
      <c r="E131" s="11">
        <v>0</v>
      </c>
      <c r="F131" s="11">
        <v>37977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371742</v>
      </c>
      <c r="E133" s="11">
        <v>0</v>
      </c>
      <c r="F133" s="11">
        <v>371742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4320</v>
      </c>
      <c r="E134" s="11">
        <v>0</v>
      </c>
      <c r="F134" s="11">
        <v>4320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54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701039</v>
      </c>
      <c r="E136" s="11">
        <f>E137+E138+E139+E140+E141+E142+E143+E144+E145+E146</f>
        <v>0</v>
      </c>
      <c r="F136" s="11">
        <f>F137+F138+F139+F140+F141+F142+F143+F144+F145+F146</f>
        <v>700734</v>
      </c>
      <c r="G136" s="11">
        <f>G137+G138+G139+G140+G141+G142+G143+G144+G145+G146</f>
        <v>0</v>
      </c>
      <c r="H136" s="11">
        <f>H137+H138+H139+H140+H141+H142+H143+H144+H145+H146</f>
        <v>0</v>
      </c>
      <c r="I136" s="11">
        <f>I137+I138+I139+I140+I141+I142+I143+I144+I145+I146</f>
        <v>0</v>
      </c>
      <c r="J136" s="11">
        <f>J137+J138+J139+J140+J141+J142+J143+J144+J145+J146</f>
        <v>0</v>
      </c>
      <c r="K136" s="11">
        <f>K137+K138+K139+K140+K141+K142+K143+K144+K145+K146</f>
        <v>0</v>
      </c>
      <c r="L136" s="11">
        <f>L137+L138+L139+L140+L141+L142+L143+L144+L145+L146</f>
        <v>0</v>
      </c>
      <c r="M136" s="11">
        <f>M137+M138+M139+M140+M141+M142+M143+M144+M145+M146</f>
        <v>0</v>
      </c>
      <c r="N136" s="11">
        <f>O136+P136+Q136+R136+S136</f>
        <v>305</v>
      </c>
      <c r="O136" s="11">
        <f>O137+O138+O139+O140+O141+O142+O143+O144+O145+O146</f>
        <v>305</v>
      </c>
      <c r="P136" s="11">
        <f>P137+P138+P139+P140+P141+P142+P143+P144+P145+P146</f>
        <v>0</v>
      </c>
      <c r="Q136" s="11">
        <f>Q137+Q138+Q139+Q140+Q141+Q142+Q143+Q144+Q145+Q146</f>
        <v>0</v>
      </c>
      <c r="R136" s="11">
        <f>R137+R138+R139+R140+R141+R142+R143+R144+R145+R146</f>
        <v>0</v>
      </c>
      <c r="S136" s="11">
        <f>S137+S138+S139+S140+S141+S142+S143+S144+S145+S146</f>
        <v>0</v>
      </c>
      <c r="T136" s="11">
        <f>T137+T138+T139+T140+T141+T142+T143+T144+T145+T146</f>
        <v>0</v>
      </c>
    </row>
    <row r="137" spans="1:20" s="5" customFormat="1" ht="22.5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91517</v>
      </c>
      <c r="E137" s="11">
        <v>0</v>
      </c>
      <c r="F137" s="11">
        <v>91212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305</v>
      </c>
      <c r="O137" s="11">
        <v>305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22.5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33000</v>
      </c>
      <c r="E138" s="11">
        <v>0</v>
      </c>
      <c r="F138" s="11">
        <v>33000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2846</v>
      </c>
      <c r="E139" s="11">
        <v>0</v>
      </c>
      <c r="F139" s="11">
        <v>2846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3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573676</v>
      </c>
      <c r="E143" s="11">
        <v>0</v>
      </c>
      <c r="F143" s="11">
        <v>573676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f>E148+E149+E150</f>
        <v>0</v>
      </c>
      <c r="F147" s="11">
        <f>F148+F149+F150</f>
        <v>0</v>
      </c>
      <c r="G147" s="11">
        <f>G148+G149+G150</f>
        <v>0</v>
      </c>
      <c r="H147" s="11">
        <f>H148+H149+H150</f>
        <v>0</v>
      </c>
      <c r="I147" s="11">
        <f>I148+I149+I150</f>
        <v>0</v>
      </c>
      <c r="J147" s="11">
        <f>J148+J149+J150</f>
        <v>0</v>
      </c>
      <c r="K147" s="11">
        <f>K148+K149+K150</f>
        <v>0</v>
      </c>
      <c r="L147" s="11">
        <f>L148+L149+L150</f>
        <v>0</v>
      </c>
      <c r="M147" s="11">
        <f>M148+M149+M150</f>
        <v>0</v>
      </c>
      <c r="N147" s="11">
        <f>O147+P147+Q147+R147+S147</f>
        <v>0</v>
      </c>
      <c r="O147" s="11">
        <f>O148+O149+O150</f>
        <v>0</v>
      </c>
      <c r="P147" s="11">
        <f>P148+P149+P150</f>
        <v>0</v>
      </c>
      <c r="Q147" s="11">
        <f>Q148+Q149+Q150</f>
        <v>0</v>
      </c>
      <c r="R147" s="11">
        <f>R148+R149+R150</f>
        <v>0</v>
      </c>
      <c r="S147" s="11">
        <f>S148+S149+S150</f>
        <v>0</v>
      </c>
      <c r="T147" s="11">
        <f>T148+T149+T150</f>
        <v>0</v>
      </c>
    </row>
    <row r="148" spans="1:20" s="5" customFormat="1" ht="22.5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22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43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f>E152+E153+E154+E155+E156+E157+E158+E159+E160+E161+E162</f>
        <v>0</v>
      </c>
      <c r="F151" s="11">
        <f>F152+F153+F154+F155+F156+F157+F158+F159+F160+F161+F162</f>
        <v>0</v>
      </c>
      <c r="G151" s="11">
        <f>G152+G153+G154+G155+G156+G157+G158+G159+G160+G161+G162</f>
        <v>0</v>
      </c>
      <c r="H151" s="11">
        <f>H152+H153+H154+H155+H156+H157+H158+H159+H160+H161+H162</f>
        <v>0</v>
      </c>
      <c r="I151" s="11">
        <f>I152+I153+I154+I155+I156+I157+I158+I159+I160+I161+I162</f>
        <v>0</v>
      </c>
      <c r="J151" s="11">
        <f>J152+J153+J154+J155+J156+J157+J158+J159+J160+J161+J162</f>
        <v>0</v>
      </c>
      <c r="K151" s="11">
        <f>K152+K153+K154+K155+K156+K157+K158+K159+K160+K161+K162</f>
        <v>0</v>
      </c>
      <c r="L151" s="11">
        <f>L152+L153+L154+L155+L156+L157+L158+L159+L160+L161+L162</f>
        <v>0</v>
      </c>
      <c r="M151" s="11">
        <f>M152+M153+M154+M155+M156+M157+M158+M159+M160+M161+M162</f>
        <v>0</v>
      </c>
      <c r="N151" s="11">
        <f>O151+P151+Q151+R151+S151</f>
        <v>0</v>
      </c>
      <c r="O151" s="11">
        <f>O152+O153+O154+O155+O156+O157+O158+O159+O160+O161+O162</f>
        <v>0</v>
      </c>
      <c r="P151" s="11">
        <f>P152+P153+P154+P155+P156+P157+P158+P159+P160+P161+P162</f>
        <v>0</v>
      </c>
      <c r="Q151" s="11">
        <f>Q152+Q153+Q154+Q155+Q156+Q157+Q158+Q159+Q160+Q161+Q162</f>
        <v>0</v>
      </c>
      <c r="R151" s="11">
        <f>R152+R153+R154+R155+R156+R157+R158+R159+R160+R161+R162</f>
        <v>0</v>
      </c>
      <c r="S151" s="11">
        <f>S152+S153+S154+S155+S156+S157+S158+S159+S160+S161+S162</f>
        <v>0</v>
      </c>
      <c r="T151" s="11">
        <f>T152+T153+T154+T155+T156+T157+T158+T159+T160+T161+T162</f>
        <v>0</v>
      </c>
    </row>
    <row r="152" spans="1:20" s="5" customFormat="1" ht="22.5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22.5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3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54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3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f>E164+E165</f>
        <v>0</v>
      </c>
      <c r="F163" s="11">
        <f>F164+F165</f>
        <v>0</v>
      </c>
      <c r="G163" s="11">
        <f>G164+G165</f>
        <v>0</v>
      </c>
      <c r="H163" s="11">
        <f>H164+H165</f>
        <v>0</v>
      </c>
      <c r="I163" s="11">
        <f>I164+I165</f>
        <v>0</v>
      </c>
      <c r="J163" s="11">
        <f>J164+J165</f>
        <v>0</v>
      </c>
      <c r="K163" s="11">
        <f>K164+K165</f>
        <v>0</v>
      </c>
      <c r="L163" s="11">
        <f>L164+L165</f>
        <v>0</v>
      </c>
      <c r="M163" s="11">
        <f>M164+M165</f>
        <v>0</v>
      </c>
      <c r="N163" s="11">
        <f>O163+P163+Q163+R163+S163</f>
        <v>0</v>
      </c>
      <c r="O163" s="11">
        <f>O164+O165</f>
        <v>0</v>
      </c>
      <c r="P163" s="11">
        <f>P164+P165</f>
        <v>0</v>
      </c>
      <c r="Q163" s="11">
        <f>Q164+Q165</f>
        <v>0</v>
      </c>
      <c r="R163" s="11">
        <f>R164+R165</f>
        <v>0</v>
      </c>
      <c r="S163" s="11">
        <f>S164+S165</f>
        <v>0</v>
      </c>
      <c r="T163" s="11">
        <f>T164+T165</f>
        <v>0</v>
      </c>
    </row>
    <row r="164" spans="1:21" s="5" customFormat="1" ht="22.5" x14ac:dyDescent="0.25">
      <c r="A164" s="10" t="s">
        <v>435</v>
      </c>
      <c r="B164" s="10" t="s">
        <v>436</v>
      </c>
      <c r="C164" s="10" t="s">
        <v>435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ht="22.5" x14ac:dyDescent="0.25">
      <c r="A165" s="10" t="s">
        <v>437</v>
      </c>
      <c r="B165" s="10" t="s">
        <v>438</v>
      </c>
      <c r="C165" s="10" t="s">
        <v>437</v>
      </c>
      <c r="D165" s="11">
        <f>E165+F165+G165+H165+I165+J165+K165+L165+M165+N165+T165</f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f>O165+P165+Q165+R165+S165</f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</row>
    <row r="166" spans="1:21" s="5" customFormat="1" x14ac:dyDescent="0.25">
      <c r="A166" s="8"/>
      <c r="B166" s="8"/>
      <c r="C166" s="8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</row>
    <row r="167" spans="1:21" x14ac:dyDescent="0.25">
      <c r="A167" s="13" t="s">
        <v>439</v>
      </c>
      <c r="B167" s="13"/>
      <c r="C167" s="13"/>
      <c r="D167" s="13"/>
      <c r="E167" s="13"/>
      <c r="F167" s="13"/>
      <c r="G167" s="13"/>
      <c r="H167" s="13" t="s">
        <v>441</v>
      </c>
      <c r="I167" s="13"/>
      <c r="J167" s="13"/>
      <c r="K167" s="13"/>
      <c r="L167" s="13"/>
      <c r="M167" s="13"/>
      <c r="N167" s="13"/>
      <c r="O167" s="13" t="s">
        <v>442</v>
      </c>
      <c r="P167" s="13"/>
      <c r="Q167" s="13"/>
      <c r="R167" s="13"/>
      <c r="S167" s="13"/>
      <c r="T167" s="13"/>
      <c r="U167" s="13"/>
    </row>
    <row r="168" spans="1:21" x14ac:dyDescent="0.25">
      <c r="A168" s="3" t="s">
        <v>440</v>
      </c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 t="s">
        <v>443</v>
      </c>
      <c r="P168" s="3"/>
      <c r="Q168" s="3"/>
      <c r="R168" s="3"/>
      <c r="S168" s="3"/>
      <c r="T168" s="3"/>
      <c r="U168" s="3"/>
    </row>
    <row r="333" spans="1:35" x14ac:dyDescent="0.25">
      <c r="A333" s="12"/>
      <c r="B333" s="12"/>
      <c r="C333" s="12"/>
      <c r="D333" s="12"/>
      <c r="E333" s="12"/>
      <c r="F333" s="12"/>
      <c r="G333" s="12"/>
      <c r="O333" s="12"/>
      <c r="P333" s="12"/>
      <c r="Q333" s="12"/>
      <c r="R333" s="12"/>
      <c r="S333" s="12"/>
      <c r="T333" s="12"/>
      <c r="U333" s="12"/>
      <c r="AC333" s="12"/>
      <c r="AD333" s="12"/>
      <c r="AE333" s="12"/>
      <c r="AF333" s="12"/>
      <c r="AG333" s="12"/>
      <c r="AH333" s="12"/>
      <c r="AI333" s="12"/>
    </row>
  </sheetData>
  <mergeCells count="30">
    <mergeCell ref="S6:S9"/>
    <mergeCell ref="T6:T9"/>
    <mergeCell ref="A167:G167"/>
    <mergeCell ref="A168:G168"/>
    <mergeCell ref="H167:N167"/>
    <mergeCell ref="H168:N168"/>
    <mergeCell ref="O167:U167"/>
    <mergeCell ref="O168:U168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2017-02-08T13:48:22Z</dcterms:created>
  <dcterms:modified xsi:type="dcterms:W3CDTF">2017-02-08T13:48:33Z</dcterms:modified>
</cp:coreProperties>
</file>