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3\"/>
    </mc:Choice>
  </mc:AlternateContent>
  <xr:revisionPtr revIDLastSave="0" documentId="8_{D211F2AC-78AA-48B3-8099-B004C5D7EE66}" xr6:coauthVersionLast="43" xr6:coauthVersionMax="43" xr10:uidLastSave="{00000000-0000-0000-0000-000000000000}"/>
  <bookViews>
    <workbookView xWindow="2295" yWindow="2295" windowWidth="15375" windowHeight="7875" xr2:uid="{C1925C7C-A6A2-473A-BF16-482A199B83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3" i="1" l="1"/>
  <c r="J13" i="1"/>
  <c r="E14" i="1"/>
  <c r="E13" i="1" s="1"/>
  <c r="I14" i="1"/>
  <c r="D15" i="1"/>
  <c r="D14" i="1" s="1"/>
  <c r="D13" i="1" s="1"/>
  <c r="E15" i="1"/>
  <c r="F15" i="1"/>
  <c r="F14" i="1" s="1"/>
  <c r="G15" i="1"/>
  <c r="G14" i="1" s="1"/>
  <c r="G13" i="1" s="1"/>
  <c r="H15" i="1"/>
  <c r="H14" i="1" s="1"/>
  <c r="H13" i="1" s="1"/>
  <c r="I15" i="1"/>
  <c r="J15" i="1"/>
  <c r="J14" i="1" s="1"/>
  <c r="K15" i="1"/>
  <c r="L15" i="1"/>
  <c r="L14" i="1" s="1"/>
  <c r="L13" i="1" s="1"/>
  <c r="K16" i="1"/>
  <c r="F17" i="1"/>
  <c r="J17" i="1"/>
  <c r="D18" i="1"/>
  <c r="D17" i="1" s="1"/>
  <c r="E18" i="1"/>
  <c r="E17" i="1" s="1"/>
  <c r="F18" i="1"/>
  <c r="G18" i="1"/>
  <c r="G17" i="1" s="1"/>
  <c r="H18" i="1"/>
  <c r="H17" i="1" s="1"/>
  <c r="I18" i="1"/>
  <c r="J18" i="1"/>
  <c r="L18" i="1"/>
  <c r="L17" i="1" s="1"/>
  <c r="K19" i="1"/>
  <c r="K20" i="1"/>
  <c r="E22" i="1"/>
  <c r="I22" i="1"/>
  <c r="D23" i="1"/>
  <c r="D22" i="1" s="1"/>
  <c r="E23" i="1"/>
  <c r="F23" i="1"/>
  <c r="F22" i="1" s="1"/>
  <c r="G23" i="1"/>
  <c r="G22" i="1" s="1"/>
  <c r="G21" i="1" s="1"/>
  <c r="H23" i="1"/>
  <c r="H22" i="1" s="1"/>
  <c r="I23" i="1"/>
  <c r="J23" i="1"/>
  <c r="J22" i="1" s="1"/>
  <c r="K23" i="1"/>
  <c r="L23" i="1"/>
  <c r="L22" i="1" s="1"/>
  <c r="K24" i="1"/>
  <c r="K25" i="1"/>
  <c r="D26" i="1"/>
  <c r="E26" i="1"/>
  <c r="F26" i="1"/>
  <c r="G26" i="1"/>
  <c r="H26" i="1"/>
  <c r="I26" i="1"/>
  <c r="K26" i="1" s="1"/>
  <c r="J26" i="1"/>
  <c r="L26" i="1"/>
  <c r="K27" i="1"/>
  <c r="K28" i="1"/>
  <c r="F29" i="1"/>
  <c r="J29" i="1"/>
  <c r="D30" i="1"/>
  <c r="D29" i="1" s="1"/>
  <c r="E30" i="1"/>
  <c r="E29" i="1" s="1"/>
  <c r="F30" i="1"/>
  <c r="G30" i="1"/>
  <c r="G29" i="1" s="1"/>
  <c r="H30" i="1"/>
  <c r="H29" i="1" s="1"/>
  <c r="I30" i="1"/>
  <c r="J30" i="1"/>
  <c r="L30" i="1"/>
  <c r="L29" i="1" s="1"/>
  <c r="K31" i="1"/>
  <c r="G32" i="1"/>
  <c r="D33" i="1"/>
  <c r="D32" i="1" s="1"/>
  <c r="E33" i="1"/>
  <c r="E32" i="1" s="1"/>
  <c r="F33" i="1"/>
  <c r="F32" i="1" s="1"/>
  <c r="G33" i="1"/>
  <c r="H33" i="1"/>
  <c r="H32" i="1" s="1"/>
  <c r="I33" i="1"/>
  <c r="J33" i="1"/>
  <c r="J32" i="1" s="1"/>
  <c r="L33" i="1"/>
  <c r="L32" i="1" s="1"/>
  <c r="K34" i="1"/>
  <c r="K35" i="1"/>
  <c r="G36" i="1"/>
  <c r="D37" i="1"/>
  <c r="E37" i="1"/>
  <c r="E36" i="1" s="1"/>
  <c r="F37" i="1"/>
  <c r="F36" i="1" s="1"/>
  <c r="G37" i="1"/>
  <c r="H37" i="1"/>
  <c r="I37" i="1"/>
  <c r="J37" i="1"/>
  <c r="J36" i="1" s="1"/>
  <c r="L37" i="1"/>
  <c r="K38" i="1"/>
  <c r="D39" i="1"/>
  <c r="E39" i="1"/>
  <c r="F39" i="1"/>
  <c r="G39" i="1"/>
  <c r="H39" i="1"/>
  <c r="I39" i="1"/>
  <c r="J39" i="1"/>
  <c r="K39" i="1"/>
  <c r="L39" i="1"/>
  <c r="K40" i="1"/>
  <c r="E42" i="1"/>
  <c r="E41" i="1" s="1"/>
  <c r="H42" i="1"/>
  <c r="I42" i="1"/>
  <c r="I41" i="1" s="1"/>
  <c r="K41" i="1" s="1"/>
  <c r="D43" i="1"/>
  <c r="D42" i="1" s="1"/>
  <c r="D41" i="1" s="1"/>
  <c r="E43" i="1"/>
  <c r="F43" i="1"/>
  <c r="F42" i="1" s="1"/>
  <c r="F41" i="1" s="1"/>
  <c r="G43" i="1"/>
  <c r="G42" i="1" s="1"/>
  <c r="H43" i="1"/>
  <c r="I43" i="1"/>
  <c r="J43" i="1"/>
  <c r="J42" i="1" s="1"/>
  <c r="J41" i="1" s="1"/>
  <c r="K43" i="1"/>
  <c r="L43" i="1"/>
  <c r="L42" i="1" s="1"/>
  <c r="L41" i="1" s="1"/>
  <c r="K44" i="1"/>
  <c r="K45" i="1"/>
  <c r="K46" i="1"/>
  <c r="D47" i="1"/>
  <c r="G47" i="1"/>
  <c r="H47" i="1"/>
  <c r="L47" i="1"/>
  <c r="D48" i="1"/>
  <c r="E48" i="1"/>
  <c r="E47" i="1" s="1"/>
  <c r="F48" i="1"/>
  <c r="F47" i="1" s="1"/>
  <c r="G48" i="1"/>
  <c r="H48" i="1"/>
  <c r="I48" i="1"/>
  <c r="I47" i="1" s="1"/>
  <c r="K47" i="1" s="1"/>
  <c r="J48" i="1"/>
  <c r="J47" i="1" s="1"/>
  <c r="K48" i="1"/>
  <c r="L48" i="1"/>
  <c r="K49" i="1"/>
  <c r="D51" i="1"/>
  <c r="D50" i="1" s="1"/>
  <c r="G51" i="1"/>
  <c r="G50" i="1" s="1"/>
  <c r="H51" i="1"/>
  <c r="H50" i="1" s="1"/>
  <c r="L51" i="1"/>
  <c r="L50" i="1" s="1"/>
  <c r="D52" i="1"/>
  <c r="E52" i="1"/>
  <c r="E51" i="1" s="1"/>
  <c r="E50" i="1" s="1"/>
  <c r="F52" i="1"/>
  <c r="F51" i="1" s="1"/>
  <c r="F50" i="1" s="1"/>
  <c r="G52" i="1"/>
  <c r="H52" i="1"/>
  <c r="I52" i="1"/>
  <c r="I51" i="1" s="1"/>
  <c r="K51" i="1" s="1"/>
  <c r="J52" i="1"/>
  <c r="J51" i="1" s="1"/>
  <c r="J50" i="1" s="1"/>
  <c r="K52" i="1"/>
  <c r="L52" i="1"/>
  <c r="K53" i="1"/>
  <c r="K54" i="1"/>
  <c r="K55" i="1"/>
  <c r="K56" i="1"/>
  <c r="K57" i="1"/>
  <c r="K58" i="1"/>
  <c r="K59" i="1"/>
  <c r="J21" i="1" l="1"/>
  <c r="F21" i="1"/>
  <c r="I50" i="1"/>
  <c r="K50" i="1" s="1"/>
  <c r="J12" i="1"/>
  <c r="K37" i="1"/>
  <c r="I36" i="1"/>
  <c r="K36" i="1" s="1"/>
  <c r="K42" i="1"/>
  <c r="K22" i="1"/>
  <c r="K18" i="1"/>
  <c r="I17" i="1"/>
  <c r="K17" i="1" s="1"/>
  <c r="H41" i="1"/>
  <c r="E21" i="1"/>
  <c r="F12" i="1"/>
  <c r="H36" i="1"/>
  <c r="H21" i="1" s="1"/>
  <c r="H12" i="1" s="1"/>
  <c r="D36" i="1"/>
  <c r="D21" i="1" s="1"/>
  <c r="D12" i="1" s="1"/>
  <c r="K14" i="1"/>
  <c r="I13" i="1"/>
  <c r="G41" i="1"/>
  <c r="G12" i="1" s="1"/>
  <c r="L36" i="1"/>
  <c r="L21" i="1" s="1"/>
  <c r="L12" i="1" s="1"/>
  <c r="K33" i="1"/>
  <c r="I32" i="1"/>
  <c r="K32" i="1" s="1"/>
  <c r="K30" i="1"/>
  <c r="I29" i="1"/>
  <c r="K29" i="1" s="1"/>
  <c r="E12" i="1"/>
  <c r="K13" i="1" l="1"/>
  <c r="I21" i="1"/>
  <c r="K21" i="1" s="1"/>
  <c r="I12" i="1" l="1"/>
  <c r="K12" i="1" s="1"/>
</calcChain>
</file>

<file path=xl/sharedStrings.xml><?xml version="1.0" encoding="utf-8"?>
<sst xmlns="http://schemas.openxmlformats.org/spreadsheetml/2006/main" count="169" uniqueCount="167">
  <si>
    <t>CENTRALIZAT</t>
  </si>
  <si>
    <t xml:space="preserve"> Anexa 13</t>
  </si>
  <si>
    <t>Cont de executie - Cheltuieli - Bugetul local</t>
  </si>
  <si>
    <t>Trimestrul: 3,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</si>
  <si>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</si>
  <si>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</si>
  <si>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</si>
  <si>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</si>
  <si>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</si>
  <si>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</si>
  <si>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</si>
  <si>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</si>
  <si>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</si>
  <si>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</si>
  <si>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</si>
  <si>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</si>
  <si>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</si>
  <si>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</si>
  <si>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</si>
  <si>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</si>
  <si>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</si>
  <si>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</si>
  <si>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</si>
  <si>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</si>
  <si>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</si>
  <si>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</si>
  <si>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</si>
  <si>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</si>
  <si>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</si>
  <si>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</si>
  <si>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</si>
  <si>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</si>
  <si>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</si>
  <si>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</si>
  <si>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</si>
  <si>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</si>
  <si>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</si>
  <si>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</si>
  <si>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</si>
  <si>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</si>
  <si>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</si>
  <si>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</si>
  <si>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</si>
  <si>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</si>
  <si>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</si>
  <si>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</si>
  <si>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</si>
  <si>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</si>
  <si>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</si>
  <si>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</si>
  <si>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</si>
  <si>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</si>
  <si>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</si>
  <si>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</si>
  <si>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</si>
  <si>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</si>
  <si>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</si>
  <si>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</si>
  <si>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</si>
  <si>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</si>
  <si>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</si>
  <si>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</si>
  <si>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</si>
  <si>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</si>
  <si>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</si>
  <si>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</si>
  <si>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</si>
  <si>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</si>
  <si>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</si>
  <si>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</si>
  <si>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</si>
  <si>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</si>
  <si>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</si>
  <si>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</si>
  <si>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</si>
  <si>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</si>
  <si>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</si>
  <si>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</si>
  <si>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</si>
  <si>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</si>
  <si>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</si>
  <si>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</si>
  <si>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</si>
  <si>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</si>
  <si>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</si>
  <si>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</si>
  <si>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</si>
  <si>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68</t>
  </si>
  <si>
    <t>Servicii religioase</t>
  </si>
  <si>
    <t>67.02.06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</si>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</sst>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DDA07-1DF6-4B30-BDBF-47B0D077EFF8}">
  <dimension ref="A1:T12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D13+D17+D21+D41+D50</f>
        <v>936472</v>
      </c>
      <c r="E12" s="11">
        <f>E13+E17+E21+E41+E50</f>
        <v>936472</v>
      </c>
      <c r="F12" s="11">
        <f>F13+F17+F21+F41+F50</f>
        <v>4636172</v>
      </c>
      <c r="G12" s="11">
        <f>G13+G17+G21+G41+G50</f>
        <v>3992272</v>
      </c>
      <c r="H12" s="11">
        <f>H13+H17+H21+H41+H50</f>
        <v>3968229</v>
      </c>
      <c r="I12" s="11">
        <f>I13+I17+I21+I41+I50</f>
        <v>3968229</v>
      </c>
      <c r="J12" s="11">
        <f>J13+J17+J21+J41+J50</f>
        <v>2433821</v>
      </c>
      <c r="K12" s="11">
        <f>I12-J12</f>
        <v>1534408</v>
      </c>
      <c r="L12" s="11">
        <f>L13+L17+L21+L41+L50</f>
        <v>2166955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57300</v>
      </c>
      <c r="E13" s="11">
        <f>E14</f>
        <v>57300</v>
      </c>
      <c r="F13" s="11">
        <f>F14</f>
        <v>1203100</v>
      </c>
      <c r="G13" s="11">
        <f>G14</f>
        <v>923200</v>
      </c>
      <c r="H13" s="11">
        <f>H14</f>
        <v>902869</v>
      </c>
      <c r="I13" s="11">
        <f>I14</f>
        <v>902869</v>
      </c>
      <c r="J13" s="11">
        <f>J14</f>
        <v>807311</v>
      </c>
      <c r="K13" s="11">
        <f>I13-J13</f>
        <v>95558</v>
      </c>
      <c r="L13" s="11">
        <f>L14</f>
        <v>809005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57300</v>
      </c>
      <c r="E14" s="11">
        <f>E15</f>
        <v>57300</v>
      </c>
      <c r="F14" s="11">
        <f>F15</f>
        <v>1203100</v>
      </c>
      <c r="G14" s="11">
        <f>G15</f>
        <v>923200</v>
      </c>
      <c r="H14" s="11">
        <f>H15</f>
        <v>902869</v>
      </c>
      <c r="I14" s="11">
        <f>I15</f>
        <v>902869</v>
      </c>
      <c r="J14" s="11">
        <f>J15</f>
        <v>807311</v>
      </c>
      <c r="K14" s="11">
        <f>I14-J14</f>
        <v>95558</v>
      </c>
      <c r="L14" s="11">
        <f>L15</f>
        <v>809005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57300</v>
      </c>
      <c r="E15" s="11">
        <f>E16</f>
        <v>57300</v>
      </c>
      <c r="F15" s="11">
        <f>F16</f>
        <v>1203100</v>
      </c>
      <c r="G15" s="11">
        <f>G16</f>
        <v>923200</v>
      </c>
      <c r="H15" s="11">
        <f>H16</f>
        <v>902869</v>
      </c>
      <c r="I15" s="11">
        <f>I16</f>
        <v>902869</v>
      </c>
      <c r="J15" s="11">
        <f>J16</f>
        <v>807311</v>
      </c>
      <c r="K15" s="11">
        <f>I15-J15</f>
        <v>95558</v>
      </c>
      <c r="L15" s="11">
        <f>L16</f>
        <v>809005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57300</v>
      </c>
      <c r="E16" s="11">
        <v>57300</v>
      </c>
      <c r="F16" s="11">
        <v>1203100</v>
      </c>
      <c r="G16" s="11">
        <v>923200</v>
      </c>
      <c r="H16" s="11">
        <v>902869</v>
      </c>
      <c r="I16" s="11">
        <v>902869</v>
      </c>
      <c r="J16" s="11">
        <v>807311</v>
      </c>
      <c r="K16" s="11">
        <f>I16-J16</f>
        <v>95558</v>
      </c>
      <c r="L16" s="11">
        <v>809005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10300</v>
      </c>
      <c r="E17" s="11">
        <f>+E18</f>
        <v>10300</v>
      </c>
      <c r="F17" s="11">
        <f>+F18</f>
        <v>75500</v>
      </c>
      <c r="G17" s="11">
        <f>+G18</f>
        <v>64300</v>
      </c>
      <c r="H17" s="11">
        <f>+H18</f>
        <v>64300</v>
      </c>
      <c r="I17" s="11">
        <f>+I18</f>
        <v>64300</v>
      </c>
      <c r="J17" s="11">
        <f>+J18</f>
        <v>56680</v>
      </c>
      <c r="K17" s="11">
        <f>I17-J17</f>
        <v>7620</v>
      </c>
      <c r="L17" s="11">
        <f>+L18</f>
        <v>42769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+D19+D20</f>
        <v>10300</v>
      </c>
      <c r="E18" s="11">
        <f>+E19+E20</f>
        <v>10300</v>
      </c>
      <c r="F18" s="11">
        <f>+F19+F20</f>
        <v>75500</v>
      </c>
      <c r="G18" s="11">
        <f>+G19+G20</f>
        <v>64300</v>
      </c>
      <c r="H18" s="11">
        <f>+H19+H20</f>
        <v>64300</v>
      </c>
      <c r="I18" s="11">
        <f>+I19+I20</f>
        <v>64300</v>
      </c>
      <c r="J18" s="11">
        <f>+J19+J20</f>
        <v>56680</v>
      </c>
      <c r="K18" s="11">
        <f>I18-J18</f>
        <v>7620</v>
      </c>
      <c r="L18" s="11">
        <f>+L19+L20</f>
        <v>42769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v>10300</v>
      </c>
      <c r="E19" s="11">
        <v>10300</v>
      </c>
      <c r="F19" s="11">
        <v>75500</v>
      </c>
      <c r="G19" s="11">
        <v>64300</v>
      </c>
      <c r="H19" s="11">
        <v>64300</v>
      </c>
      <c r="I19" s="11">
        <v>64300</v>
      </c>
      <c r="J19" s="11">
        <v>56680</v>
      </c>
      <c r="K19" s="11">
        <f>I19-J19</f>
        <v>7620</v>
      </c>
      <c r="L19" s="11">
        <v>42559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f>I20-J20</f>
        <v>0</v>
      </c>
      <c r="L20" s="11">
        <v>210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D22+D29+D32+D36</f>
        <v>397764</v>
      </c>
      <c r="E21" s="11">
        <f>E22+E29+E32+E36</f>
        <v>397764</v>
      </c>
      <c r="F21" s="11">
        <f>F22+F29+F32+F36</f>
        <v>1526664</v>
      </c>
      <c r="G21" s="11">
        <f>G22+G29+G32+G36</f>
        <v>1279664</v>
      </c>
      <c r="H21" s="11">
        <f>H22+H29+H32+H36</f>
        <v>1275952</v>
      </c>
      <c r="I21" s="11">
        <f>I22+I29+I32+I36</f>
        <v>1275952</v>
      </c>
      <c r="J21" s="11">
        <f>J22+J29+J32+J36</f>
        <v>672165</v>
      </c>
      <c r="K21" s="11">
        <f>I21-J21</f>
        <v>603787</v>
      </c>
      <c r="L21" s="11">
        <f>L22+L29+L32+L36</f>
        <v>637697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D23+D26+D28</f>
        <v>377764</v>
      </c>
      <c r="E22" s="11">
        <f>E23+E26+E28</f>
        <v>377764</v>
      </c>
      <c r="F22" s="11">
        <f>F23+F26+F28</f>
        <v>645464</v>
      </c>
      <c r="G22" s="11">
        <f>G23+G26+G28</f>
        <v>629464</v>
      </c>
      <c r="H22" s="11">
        <f>H23+H26+H28</f>
        <v>625752</v>
      </c>
      <c r="I22" s="11">
        <f>I23+I26+I28</f>
        <v>625752</v>
      </c>
      <c r="J22" s="11">
        <f>J23+J26+J28</f>
        <v>224202</v>
      </c>
      <c r="K22" s="11">
        <f>I22-J22</f>
        <v>401550</v>
      </c>
      <c r="L22" s="11">
        <f>L23+L26+L28</f>
        <v>137464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D24+D25</f>
        <v>377764</v>
      </c>
      <c r="E23" s="11">
        <f>E24+E25</f>
        <v>377764</v>
      </c>
      <c r="F23" s="11">
        <f>F24+F25</f>
        <v>453964</v>
      </c>
      <c r="G23" s="11">
        <f>G24+G25</f>
        <v>448964</v>
      </c>
      <c r="H23" s="11">
        <f>H24+H25</f>
        <v>445252</v>
      </c>
      <c r="I23" s="11">
        <f>I24+I25</f>
        <v>445252</v>
      </c>
      <c r="J23" s="11">
        <f>J24+J25</f>
        <v>118504</v>
      </c>
      <c r="K23" s="11">
        <f>I23-J23</f>
        <v>326748</v>
      </c>
      <c r="L23" s="11">
        <f>L24+L25</f>
        <v>36330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137364</v>
      </c>
      <c r="E24" s="11">
        <v>137364</v>
      </c>
      <c r="F24" s="11">
        <v>142364</v>
      </c>
      <c r="G24" s="11">
        <v>142364</v>
      </c>
      <c r="H24" s="11">
        <v>138652</v>
      </c>
      <c r="I24" s="11">
        <v>138652</v>
      </c>
      <c r="J24" s="11">
        <v>82860</v>
      </c>
      <c r="K24" s="11">
        <f>I24-J24</f>
        <v>55792</v>
      </c>
      <c r="L24" s="11">
        <v>11657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240400</v>
      </c>
      <c r="E25" s="11">
        <v>240400</v>
      </c>
      <c r="F25" s="11">
        <v>311600</v>
      </c>
      <c r="G25" s="11">
        <v>306600</v>
      </c>
      <c r="H25" s="11">
        <v>306600</v>
      </c>
      <c r="I25" s="11">
        <v>306600</v>
      </c>
      <c r="J25" s="11">
        <v>35644</v>
      </c>
      <c r="K25" s="11">
        <f>I25-J25</f>
        <v>270956</v>
      </c>
      <c r="L25" s="11">
        <v>24673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</f>
        <v>0</v>
      </c>
      <c r="E26" s="11">
        <f>E27</f>
        <v>0</v>
      </c>
      <c r="F26" s="11">
        <f>F27</f>
        <v>156500</v>
      </c>
      <c r="G26" s="11">
        <f>G27</f>
        <v>152500</v>
      </c>
      <c r="H26" s="11">
        <f>H27</f>
        <v>152500</v>
      </c>
      <c r="I26" s="11">
        <f>I27</f>
        <v>152500</v>
      </c>
      <c r="J26" s="11">
        <f>J27</f>
        <v>84898</v>
      </c>
      <c r="K26" s="11">
        <f>I26-J26</f>
        <v>67602</v>
      </c>
      <c r="L26" s="11">
        <f>L27</f>
        <v>80334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156500</v>
      </c>
      <c r="G27" s="11">
        <v>152500</v>
      </c>
      <c r="H27" s="11">
        <v>152500</v>
      </c>
      <c r="I27" s="11">
        <v>152500</v>
      </c>
      <c r="J27" s="11">
        <v>84898</v>
      </c>
      <c r="K27" s="11">
        <f>I27-J27</f>
        <v>67602</v>
      </c>
      <c r="L27" s="11">
        <v>80334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35000</v>
      </c>
      <c r="G28" s="11">
        <v>28000</v>
      </c>
      <c r="H28" s="11">
        <v>28000</v>
      </c>
      <c r="I28" s="11">
        <v>28000</v>
      </c>
      <c r="J28" s="11">
        <v>20800</v>
      </c>
      <c r="K28" s="11">
        <f>I28-J28</f>
        <v>7200</v>
      </c>
      <c r="L28" s="11">
        <v>20800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f>+D30</f>
        <v>0</v>
      </c>
      <c r="E29" s="11">
        <f>+E30</f>
        <v>0</v>
      </c>
      <c r="F29" s="11">
        <f>+F30</f>
        <v>67700</v>
      </c>
      <c r="G29" s="11">
        <f>+G30</f>
        <v>50700</v>
      </c>
      <c r="H29" s="11">
        <f>+H30</f>
        <v>50700</v>
      </c>
      <c r="I29" s="11">
        <f>+I30</f>
        <v>50700</v>
      </c>
      <c r="J29" s="11">
        <f>+J30</f>
        <v>49531</v>
      </c>
      <c r="K29" s="11">
        <f>I29-J29</f>
        <v>1169</v>
      </c>
      <c r="L29" s="11">
        <f>+L30</f>
        <v>48923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D31</f>
        <v>0</v>
      </c>
      <c r="E30" s="11">
        <f>E31</f>
        <v>0</v>
      </c>
      <c r="F30" s="11">
        <f>F31</f>
        <v>67700</v>
      </c>
      <c r="G30" s="11">
        <f>G31</f>
        <v>50700</v>
      </c>
      <c r="H30" s="11">
        <f>H31</f>
        <v>50700</v>
      </c>
      <c r="I30" s="11">
        <f>I31</f>
        <v>50700</v>
      </c>
      <c r="J30" s="11">
        <f>J31</f>
        <v>49531</v>
      </c>
      <c r="K30" s="11">
        <f>I30-J30</f>
        <v>1169</v>
      </c>
      <c r="L30" s="11">
        <f>L31</f>
        <v>48923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67700</v>
      </c>
      <c r="G31" s="11">
        <v>50700</v>
      </c>
      <c r="H31" s="11">
        <v>50700</v>
      </c>
      <c r="I31" s="11">
        <v>50700</v>
      </c>
      <c r="J31" s="11">
        <v>49531</v>
      </c>
      <c r="K31" s="11">
        <f>I31-J31</f>
        <v>1169</v>
      </c>
      <c r="L31" s="11">
        <v>48923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D33+D35</f>
        <v>20000</v>
      </c>
      <c r="E32" s="11">
        <f>E33+E35</f>
        <v>20000</v>
      </c>
      <c r="F32" s="11">
        <f>F33+F35</f>
        <v>102500</v>
      </c>
      <c r="G32" s="11">
        <f>G33+G35</f>
        <v>102500</v>
      </c>
      <c r="H32" s="11">
        <f>H33+H35</f>
        <v>102500</v>
      </c>
      <c r="I32" s="11">
        <f>I33+I35</f>
        <v>102500</v>
      </c>
      <c r="J32" s="11">
        <f>J33+J35</f>
        <v>11874</v>
      </c>
      <c r="K32" s="11">
        <f>I32-J32</f>
        <v>90626</v>
      </c>
      <c r="L32" s="11">
        <f>L33+L35</f>
        <v>59514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+D34</f>
        <v>20000</v>
      </c>
      <c r="E33" s="11">
        <f>+E34</f>
        <v>20000</v>
      </c>
      <c r="F33" s="11">
        <f>+F34</f>
        <v>32500</v>
      </c>
      <c r="G33" s="11">
        <f>+G34</f>
        <v>32500</v>
      </c>
      <c r="H33" s="11">
        <f>+H34</f>
        <v>32500</v>
      </c>
      <c r="I33" s="11">
        <f>+I34</f>
        <v>32500</v>
      </c>
      <c r="J33" s="11">
        <f>+J34</f>
        <v>11874</v>
      </c>
      <c r="K33" s="11">
        <f>I33-J33</f>
        <v>20626</v>
      </c>
      <c r="L33" s="11">
        <f>+L34</f>
        <v>59514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20000</v>
      </c>
      <c r="E34" s="11">
        <v>20000</v>
      </c>
      <c r="F34" s="11">
        <v>32500</v>
      </c>
      <c r="G34" s="11">
        <v>32500</v>
      </c>
      <c r="H34" s="11">
        <v>32500</v>
      </c>
      <c r="I34" s="11">
        <v>32500</v>
      </c>
      <c r="J34" s="11">
        <v>11874</v>
      </c>
      <c r="K34" s="11">
        <f>I34-J34</f>
        <v>20626</v>
      </c>
      <c r="L34" s="11">
        <v>59514</v>
      </c>
    </row>
    <row r="35" spans="1:12" s="6" customFormat="1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70000</v>
      </c>
      <c r="G35" s="11">
        <v>70000</v>
      </c>
      <c r="H35" s="11">
        <v>70000</v>
      </c>
      <c r="I35" s="11">
        <v>70000</v>
      </c>
      <c r="J35" s="11">
        <v>0</v>
      </c>
      <c r="K35" s="11">
        <f>I35-J35</f>
        <v>70000</v>
      </c>
      <c r="L35" s="11">
        <v>0</v>
      </c>
    </row>
    <row r="36" spans="1:12" s="6" customFormat="1" ht="33" x14ac:dyDescent="0.25">
      <c r="A36" s="10" t="s">
        <v>90</v>
      </c>
      <c r="B36" s="10" t="s">
        <v>91</v>
      </c>
      <c r="C36" s="10" t="s">
        <v>92</v>
      </c>
      <c r="D36" s="11">
        <f>+D37+D39</f>
        <v>0</v>
      </c>
      <c r="E36" s="11">
        <f>+E37+E39</f>
        <v>0</v>
      </c>
      <c r="F36" s="11">
        <f>+F37+F39</f>
        <v>711000</v>
      </c>
      <c r="G36" s="11">
        <f>+G37+G39</f>
        <v>497000</v>
      </c>
      <c r="H36" s="11">
        <f>+H37+H39</f>
        <v>497000</v>
      </c>
      <c r="I36" s="11">
        <f>+I37+I39</f>
        <v>497000</v>
      </c>
      <c r="J36" s="11">
        <f>+J37+J39</f>
        <v>386558</v>
      </c>
      <c r="K36" s="11">
        <f>I36-J36</f>
        <v>110442</v>
      </c>
      <c r="L36" s="11">
        <f>+L37+L39</f>
        <v>391796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f>D38</f>
        <v>0</v>
      </c>
      <c r="E37" s="11">
        <f>E38</f>
        <v>0</v>
      </c>
      <c r="F37" s="11">
        <f>F38</f>
        <v>622000</v>
      </c>
      <c r="G37" s="11">
        <f>G38</f>
        <v>463000</v>
      </c>
      <c r="H37" s="11">
        <f>H38</f>
        <v>463000</v>
      </c>
      <c r="I37" s="11">
        <f>I38</f>
        <v>463000</v>
      </c>
      <c r="J37" s="11">
        <f>J38</f>
        <v>381769</v>
      </c>
      <c r="K37" s="11">
        <f>I37-J37</f>
        <v>81231</v>
      </c>
      <c r="L37" s="11">
        <f>L38</f>
        <v>387007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622000</v>
      </c>
      <c r="G38" s="11">
        <v>463000</v>
      </c>
      <c r="H38" s="11">
        <v>463000</v>
      </c>
      <c r="I38" s="11">
        <v>463000</v>
      </c>
      <c r="J38" s="11">
        <v>381769</v>
      </c>
      <c r="K38" s="11">
        <f>I38-J38</f>
        <v>81231</v>
      </c>
      <c r="L38" s="11">
        <v>387007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D40</f>
        <v>0</v>
      </c>
      <c r="E39" s="11">
        <f>E40</f>
        <v>0</v>
      </c>
      <c r="F39" s="11">
        <f>F40</f>
        <v>89000</v>
      </c>
      <c r="G39" s="11">
        <f>G40</f>
        <v>34000</v>
      </c>
      <c r="H39" s="11">
        <f>H40</f>
        <v>34000</v>
      </c>
      <c r="I39" s="11">
        <f>I40</f>
        <v>34000</v>
      </c>
      <c r="J39" s="11">
        <f>J40</f>
        <v>4789</v>
      </c>
      <c r="K39" s="11">
        <f>I39-J39</f>
        <v>29211</v>
      </c>
      <c r="L39" s="11">
        <f>L40</f>
        <v>4789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89000</v>
      </c>
      <c r="G40" s="11">
        <v>34000</v>
      </c>
      <c r="H40" s="11">
        <v>34000</v>
      </c>
      <c r="I40" s="11">
        <v>34000</v>
      </c>
      <c r="J40" s="11">
        <v>4789</v>
      </c>
      <c r="K40" s="11">
        <f>I40-J40</f>
        <v>29211</v>
      </c>
      <c r="L40" s="11">
        <v>4789</v>
      </c>
    </row>
    <row r="41" spans="1:12" s="6" customFormat="1" ht="33" x14ac:dyDescent="0.25">
      <c r="A41" s="10" t="s">
        <v>105</v>
      </c>
      <c r="B41" s="10" t="s">
        <v>106</v>
      </c>
      <c r="C41" s="10" t="s">
        <v>107</v>
      </c>
      <c r="D41" s="11">
        <f>D42+D47</f>
        <v>188100</v>
      </c>
      <c r="E41" s="11">
        <f>E42+E47</f>
        <v>188100</v>
      </c>
      <c r="F41" s="11">
        <f>F42+F47</f>
        <v>700400</v>
      </c>
      <c r="G41" s="11">
        <f>G42+G47</f>
        <v>636900</v>
      </c>
      <c r="H41" s="11">
        <f>H42+H47</f>
        <v>636900</v>
      </c>
      <c r="I41" s="11">
        <f>I42+I47</f>
        <v>636900</v>
      </c>
      <c r="J41" s="11">
        <f>J42+J47</f>
        <v>543854</v>
      </c>
      <c r="K41" s="11">
        <f>I41-J41</f>
        <v>93046</v>
      </c>
      <c r="L41" s="11">
        <f>L42+L47</f>
        <v>504421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+D43+D45+D46</f>
        <v>188100</v>
      </c>
      <c r="E42" s="11">
        <f>+E43+E45+E46</f>
        <v>188100</v>
      </c>
      <c r="F42" s="11">
        <f>+F43+F45+F46</f>
        <v>587600</v>
      </c>
      <c r="G42" s="11">
        <f>+G43+G45+G46</f>
        <v>524100</v>
      </c>
      <c r="H42" s="11">
        <f>+H43+H45+H46</f>
        <v>524100</v>
      </c>
      <c r="I42" s="11">
        <f>+I43+I45+I46</f>
        <v>524100</v>
      </c>
      <c r="J42" s="11">
        <f>+J43+J45+J46</f>
        <v>453631</v>
      </c>
      <c r="K42" s="11">
        <f>I42-J42</f>
        <v>70469</v>
      </c>
      <c r="L42" s="11">
        <f>+L43+L45+L46</f>
        <v>357478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f>D44</f>
        <v>188100</v>
      </c>
      <c r="E43" s="11">
        <f>E44</f>
        <v>188100</v>
      </c>
      <c r="F43" s="11">
        <f>F44</f>
        <v>243600</v>
      </c>
      <c r="G43" s="11">
        <f>G44</f>
        <v>241600</v>
      </c>
      <c r="H43" s="11">
        <f>H44</f>
        <v>241600</v>
      </c>
      <c r="I43" s="11">
        <f>I44</f>
        <v>241600</v>
      </c>
      <c r="J43" s="11">
        <f>J44</f>
        <v>208091</v>
      </c>
      <c r="K43" s="11">
        <f>I43-J43</f>
        <v>33509</v>
      </c>
      <c r="L43" s="11">
        <f>L44</f>
        <v>46577</v>
      </c>
    </row>
    <row r="44" spans="1:12" s="6" customFormat="1" x14ac:dyDescent="0.25">
      <c r="A44" s="10" t="s">
        <v>114</v>
      </c>
      <c r="B44" s="10" t="s">
        <v>115</v>
      </c>
      <c r="C44" s="10" t="s">
        <v>116</v>
      </c>
      <c r="D44" s="11">
        <v>188100</v>
      </c>
      <c r="E44" s="11">
        <v>188100</v>
      </c>
      <c r="F44" s="11">
        <v>243600</v>
      </c>
      <c r="G44" s="11">
        <v>241600</v>
      </c>
      <c r="H44" s="11">
        <v>241600</v>
      </c>
      <c r="I44" s="11">
        <v>241600</v>
      </c>
      <c r="J44" s="11">
        <v>208091</v>
      </c>
      <c r="K44" s="11">
        <f>I44-J44</f>
        <v>33509</v>
      </c>
      <c r="L44" s="11">
        <v>46577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90000</v>
      </c>
      <c r="G45" s="11">
        <v>71000</v>
      </c>
      <c r="H45" s="11">
        <v>71000</v>
      </c>
      <c r="I45" s="11">
        <v>71000</v>
      </c>
      <c r="J45" s="11">
        <v>54153</v>
      </c>
      <c r="K45" s="11">
        <f>I45-J45</f>
        <v>16847</v>
      </c>
      <c r="L45" s="11">
        <v>54739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254000</v>
      </c>
      <c r="G46" s="11">
        <v>211500</v>
      </c>
      <c r="H46" s="11">
        <v>211500</v>
      </c>
      <c r="I46" s="11">
        <v>211500</v>
      </c>
      <c r="J46" s="11">
        <v>191387</v>
      </c>
      <c r="K46" s="11">
        <f>I46-J46</f>
        <v>20113</v>
      </c>
      <c r="L46" s="11">
        <v>256162</v>
      </c>
    </row>
    <row r="47" spans="1:12" s="6" customFormat="1" ht="22.5" x14ac:dyDescent="0.25">
      <c r="A47" s="10" t="s">
        <v>123</v>
      </c>
      <c r="B47" s="10" t="s">
        <v>124</v>
      </c>
      <c r="C47" s="10" t="s">
        <v>125</v>
      </c>
      <c r="D47" s="11">
        <f>+D48</f>
        <v>0</v>
      </c>
      <c r="E47" s="11">
        <f>+E48</f>
        <v>0</v>
      </c>
      <c r="F47" s="11">
        <f>+F48</f>
        <v>112800</v>
      </c>
      <c r="G47" s="11">
        <f>+G48</f>
        <v>112800</v>
      </c>
      <c r="H47" s="11">
        <f>+H48</f>
        <v>112800</v>
      </c>
      <c r="I47" s="11">
        <f>+I48</f>
        <v>112800</v>
      </c>
      <c r="J47" s="11">
        <f>+J48</f>
        <v>90223</v>
      </c>
      <c r="K47" s="11">
        <f>I47-J47</f>
        <v>22577</v>
      </c>
      <c r="L47" s="11">
        <f>+L48</f>
        <v>146943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D49</f>
        <v>0</v>
      </c>
      <c r="E48" s="11">
        <f>E49</f>
        <v>0</v>
      </c>
      <c r="F48" s="11">
        <f>F49</f>
        <v>112800</v>
      </c>
      <c r="G48" s="11">
        <f>G49</f>
        <v>112800</v>
      </c>
      <c r="H48" s="11">
        <f>H49</f>
        <v>112800</v>
      </c>
      <c r="I48" s="11">
        <f>I49</f>
        <v>112800</v>
      </c>
      <c r="J48" s="11">
        <f>J49</f>
        <v>90223</v>
      </c>
      <c r="K48" s="11">
        <f>I48-J48</f>
        <v>22577</v>
      </c>
      <c r="L48" s="11">
        <f>L49</f>
        <v>146943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112800</v>
      </c>
      <c r="G49" s="11">
        <v>112800</v>
      </c>
      <c r="H49" s="11">
        <v>112800</v>
      </c>
      <c r="I49" s="11">
        <v>112800</v>
      </c>
      <c r="J49" s="11">
        <v>90223</v>
      </c>
      <c r="K49" s="11">
        <f>I49-J49</f>
        <v>22577</v>
      </c>
      <c r="L49" s="11">
        <v>146943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+D51</f>
        <v>283008</v>
      </c>
      <c r="E50" s="11">
        <f>+E51</f>
        <v>283008</v>
      </c>
      <c r="F50" s="11">
        <f>+F51</f>
        <v>1130508</v>
      </c>
      <c r="G50" s="11">
        <f>+G51</f>
        <v>1088208</v>
      </c>
      <c r="H50" s="11">
        <f>+H51</f>
        <v>1088208</v>
      </c>
      <c r="I50" s="11">
        <f>+I51</f>
        <v>1088208</v>
      </c>
      <c r="J50" s="11">
        <f>+J51</f>
        <v>353811</v>
      </c>
      <c r="K50" s="11">
        <f>I50-J50</f>
        <v>734397</v>
      </c>
      <c r="L50" s="11">
        <f>+L51</f>
        <v>173063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D52</f>
        <v>283008</v>
      </c>
      <c r="E51" s="11">
        <f>E52</f>
        <v>283008</v>
      </c>
      <c r="F51" s="11">
        <f>F52</f>
        <v>1130508</v>
      </c>
      <c r="G51" s="11">
        <f>G52</f>
        <v>1088208</v>
      </c>
      <c r="H51" s="11">
        <f>H52</f>
        <v>1088208</v>
      </c>
      <c r="I51" s="11">
        <f>I52</f>
        <v>1088208</v>
      </c>
      <c r="J51" s="11">
        <f>J52</f>
        <v>353811</v>
      </c>
      <c r="K51" s="11">
        <f>I51-J51</f>
        <v>734397</v>
      </c>
      <c r="L51" s="11">
        <f>L52</f>
        <v>173063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D53</f>
        <v>283008</v>
      </c>
      <c r="E52" s="11">
        <f>E53</f>
        <v>283008</v>
      </c>
      <c r="F52" s="11">
        <f>F53</f>
        <v>1130508</v>
      </c>
      <c r="G52" s="11">
        <f>G53</f>
        <v>1088208</v>
      </c>
      <c r="H52" s="11">
        <f>H53</f>
        <v>1088208</v>
      </c>
      <c r="I52" s="11">
        <f>I53</f>
        <v>1088208</v>
      </c>
      <c r="J52" s="11">
        <f>J53</f>
        <v>353811</v>
      </c>
      <c r="K52" s="11">
        <f>I52-J52</f>
        <v>734397</v>
      </c>
      <c r="L52" s="11">
        <f>L53</f>
        <v>173063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283008</v>
      </c>
      <c r="E53" s="11">
        <v>283008</v>
      </c>
      <c r="F53" s="11">
        <v>1130508</v>
      </c>
      <c r="G53" s="11">
        <v>1088208</v>
      </c>
      <c r="H53" s="11">
        <v>1088208</v>
      </c>
      <c r="I53" s="11">
        <v>1088208</v>
      </c>
      <c r="J53" s="11">
        <v>353811</v>
      </c>
      <c r="K53" s="11">
        <f>I53-J53</f>
        <v>734397</v>
      </c>
      <c r="L53" s="11">
        <v>173063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-191000</v>
      </c>
      <c r="G54" s="11">
        <v>-191000</v>
      </c>
      <c r="H54" s="11">
        <v>0</v>
      </c>
      <c r="I54" s="11">
        <v>0</v>
      </c>
      <c r="J54" s="11">
        <v>412506</v>
      </c>
      <c r="K54" s="11">
        <f>I54-J54</f>
        <v>-412506</v>
      </c>
      <c r="L54" s="11">
        <v>0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412506</v>
      </c>
      <c r="K55" s="11">
        <f>I55-J55</f>
        <v>-412506</v>
      </c>
      <c r="L55" s="11">
        <v>0</v>
      </c>
    </row>
    <row r="56" spans="1:12" s="6" customFormat="1" x14ac:dyDescent="0.25">
      <c r="A56" s="10" t="s">
        <v>150</v>
      </c>
      <c r="B56" s="10" t="s">
        <v>151</v>
      </c>
      <c r="C56" s="10" t="s">
        <v>152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335274</v>
      </c>
      <c r="K56" s="11">
        <f>I56-J56</f>
        <v>-335274</v>
      </c>
      <c r="L56" s="11">
        <v>0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77232</v>
      </c>
      <c r="K57" s="11">
        <f>I57-J57</f>
        <v>-77232</v>
      </c>
      <c r="L57" s="11">
        <v>0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-191000</v>
      </c>
      <c r="G58" s="11">
        <v>-191000</v>
      </c>
      <c r="H58" s="11">
        <v>0</v>
      </c>
      <c r="I58" s="11">
        <v>0</v>
      </c>
      <c r="J58" s="11">
        <v>0</v>
      </c>
      <c r="K58" s="11">
        <f>I58-J58</f>
        <v>0</v>
      </c>
      <c r="L58" s="11">
        <v>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-191000</v>
      </c>
      <c r="G59" s="11">
        <v>-191000</v>
      </c>
      <c r="H59" s="11">
        <v>0</v>
      </c>
      <c r="I59" s="11">
        <v>0</v>
      </c>
      <c r="J59" s="11">
        <v>0</v>
      </c>
      <c r="K59" s="11">
        <f>I59-J59</f>
        <v>0</v>
      </c>
      <c r="L59" s="11">
        <v>0</v>
      </c>
    </row>
    <row r="60" spans="1:12" s="6" customFormat="1" x14ac:dyDescent="0.25">
      <c r="A60" s="8"/>
      <c r="B60" s="8"/>
      <c r="C60" s="8"/>
      <c r="D60" s="9"/>
      <c r="E60" s="9"/>
      <c r="F60" s="9"/>
      <c r="G60" s="9"/>
      <c r="H60" s="9"/>
      <c r="I60" s="9"/>
      <c r="J60" s="9"/>
      <c r="K60" s="9"/>
      <c r="L60" s="9"/>
    </row>
    <row r="61" spans="1:12" x14ac:dyDescent="0.25">
      <c r="A61" s="13" t="s">
        <v>162</v>
      </c>
      <c r="B61" s="13"/>
      <c r="C61" s="13"/>
      <c r="D61" s="13"/>
      <c r="E61" s="13" t="s">
        <v>164</v>
      </c>
      <c r="F61" s="13"/>
      <c r="G61" s="13"/>
      <c r="H61" s="13"/>
      <c r="I61" s="13" t="s">
        <v>165</v>
      </c>
      <c r="J61" s="13"/>
      <c r="K61" s="13"/>
      <c r="L61" s="13"/>
    </row>
    <row r="62" spans="1:12" x14ac:dyDescent="0.25">
      <c r="A62" s="3" t="s">
        <v>163</v>
      </c>
      <c r="B62" s="3"/>
      <c r="C62" s="3"/>
      <c r="D62" s="3"/>
      <c r="E62" s="3"/>
      <c r="F62" s="3"/>
      <c r="G62" s="3"/>
      <c r="H62" s="3"/>
      <c r="I62" s="3" t="s">
        <v>166</v>
      </c>
      <c r="J62" s="3"/>
      <c r="K62" s="3"/>
      <c r="L62" s="3"/>
    </row>
    <row r="121" spans="1:20" x14ac:dyDescent="0.25">
      <c r="A121" s="12"/>
      <c r="B121" s="12"/>
      <c r="C121" s="12"/>
      <c r="D121" s="12"/>
      <c r="I121" s="12"/>
      <c r="J121" s="12"/>
      <c r="K121" s="12"/>
      <c r="L121" s="12"/>
      <c r="Q121" s="12"/>
      <c r="R121" s="12"/>
      <c r="S121" s="12"/>
      <c r="T121" s="12"/>
    </row>
  </sheetData>
  <mergeCells count="24">
    <mergeCell ref="K6:K10"/>
    <mergeCell ref="L6:L10"/>
    <mergeCell ref="A61:D61"/>
    <mergeCell ref="A62:D62"/>
    <mergeCell ref="E61:H61"/>
    <mergeCell ref="E62:H62"/>
    <mergeCell ref="I61:L61"/>
    <mergeCell ref="I62:L62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2021-12-06T09:16:51Z</dcterms:created>
  <dcterms:modified xsi:type="dcterms:W3CDTF">2021-12-06T09:16:56Z</dcterms:modified>
</cp:coreProperties>
</file>