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0478018D-D99B-4559-B7F2-D092A4325A31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H17" i="1"/>
  <c r="L17" i="1"/>
  <c r="D18" i="1"/>
  <c r="E18" i="1"/>
  <c r="E17" i="1" s="1"/>
  <c r="F18" i="1"/>
  <c r="F17" i="1" s="1"/>
  <c r="G18" i="1"/>
  <c r="G17" i="1" s="1"/>
  <c r="H18" i="1"/>
  <c r="I18" i="1"/>
  <c r="I17" i="1" s="1"/>
  <c r="J18" i="1"/>
  <c r="J17" i="1" s="1"/>
  <c r="K18" i="1"/>
  <c r="L18" i="1"/>
  <c r="K19" i="1"/>
  <c r="K20" i="1"/>
  <c r="D23" i="1"/>
  <c r="D22" i="1" s="1"/>
  <c r="E23" i="1"/>
  <c r="E22" i="1" s="1"/>
  <c r="F23" i="1"/>
  <c r="F22" i="1" s="1"/>
  <c r="G23" i="1"/>
  <c r="H23" i="1"/>
  <c r="H22" i="1" s="1"/>
  <c r="I23" i="1"/>
  <c r="K23" i="1" s="1"/>
  <c r="J23" i="1"/>
  <c r="J22" i="1" s="1"/>
  <c r="L23" i="1"/>
  <c r="L22" i="1" s="1"/>
  <c r="L21" i="1" s="1"/>
  <c r="K24" i="1"/>
  <c r="K25" i="1"/>
  <c r="D26" i="1"/>
  <c r="E26" i="1"/>
  <c r="F26" i="1"/>
  <c r="G26" i="1"/>
  <c r="G22" i="1" s="1"/>
  <c r="H26" i="1"/>
  <c r="I26" i="1"/>
  <c r="J26" i="1"/>
  <c r="K26" i="1"/>
  <c r="L26" i="1"/>
  <c r="K27" i="1"/>
  <c r="K28" i="1"/>
  <c r="D29" i="1"/>
  <c r="H29" i="1"/>
  <c r="L29" i="1"/>
  <c r="D30" i="1"/>
  <c r="E30" i="1"/>
  <c r="E29" i="1" s="1"/>
  <c r="F30" i="1"/>
  <c r="F29" i="1" s="1"/>
  <c r="G30" i="1"/>
  <c r="G29" i="1" s="1"/>
  <c r="H30" i="1"/>
  <c r="I30" i="1"/>
  <c r="I29" i="1" s="1"/>
  <c r="K29" i="1" s="1"/>
  <c r="J30" i="1"/>
  <c r="J29" i="1" s="1"/>
  <c r="K30" i="1"/>
  <c r="L30" i="1"/>
  <c r="K31" i="1"/>
  <c r="E32" i="1"/>
  <c r="I32" i="1"/>
  <c r="K32" i="1" s="1"/>
  <c r="D33" i="1"/>
  <c r="D32" i="1" s="1"/>
  <c r="E33" i="1"/>
  <c r="F33" i="1"/>
  <c r="F32" i="1" s="1"/>
  <c r="G33" i="1"/>
  <c r="G32" i="1" s="1"/>
  <c r="H33" i="1"/>
  <c r="H32" i="1" s="1"/>
  <c r="I33" i="1"/>
  <c r="J33" i="1"/>
  <c r="J32" i="1" s="1"/>
  <c r="K33" i="1"/>
  <c r="L33" i="1"/>
  <c r="L32" i="1" s="1"/>
  <c r="K34" i="1"/>
  <c r="K35" i="1"/>
  <c r="E36" i="1"/>
  <c r="I36" i="1"/>
  <c r="D37" i="1"/>
  <c r="D36" i="1" s="1"/>
  <c r="E37" i="1"/>
  <c r="F37" i="1"/>
  <c r="F36" i="1" s="1"/>
  <c r="G37" i="1"/>
  <c r="G36" i="1" s="1"/>
  <c r="H37" i="1"/>
  <c r="H36" i="1" s="1"/>
  <c r="I37" i="1"/>
  <c r="J37" i="1"/>
  <c r="J36" i="1" s="1"/>
  <c r="K37" i="1"/>
  <c r="L37" i="1"/>
  <c r="L36" i="1" s="1"/>
  <c r="K38" i="1"/>
  <c r="D39" i="1"/>
  <c r="E39" i="1"/>
  <c r="F39" i="1"/>
  <c r="G39" i="1"/>
  <c r="H39" i="1"/>
  <c r="I39" i="1"/>
  <c r="K39" i="1" s="1"/>
  <c r="J39" i="1"/>
  <c r="L39" i="1"/>
  <c r="K40" i="1"/>
  <c r="G42" i="1"/>
  <c r="D43" i="1"/>
  <c r="D42" i="1" s="1"/>
  <c r="E43" i="1"/>
  <c r="E42" i="1" s="1"/>
  <c r="F43" i="1"/>
  <c r="F42" i="1" s="1"/>
  <c r="F41" i="1" s="1"/>
  <c r="G43" i="1"/>
  <c r="H43" i="1"/>
  <c r="H42" i="1" s="1"/>
  <c r="I43" i="1"/>
  <c r="K43" i="1" s="1"/>
  <c r="J43" i="1"/>
  <c r="J42" i="1" s="1"/>
  <c r="J41" i="1" s="1"/>
  <c r="L43" i="1"/>
  <c r="L42" i="1" s="1"/>
  <c r="K44" i="1"/>
  <c r="K45" i="1"/>
  <c r="K46" i="1"/>
  <c r="F47" i="1"/>
  <c r="J47" i="1"/>
  <c r="D48" i="1"/>
  <c r="D47" i="1" s="1"/>
  <c r="E48" i="1"/>
  <c r="E47" i="1" s="1"/>
  <c r="F48" i="1"/>
  <c r="G48" i="1"/>
  <c r="G47" i="1" s="1"/>
  <c r="H48" i="1"/>
  <c r="H47" i="1" s="1"/>
  <c r="I48" i="1"/>
  <c r="I47" i="1" s="1"/>
  <c r="K47" i="1" s="1"/>
  <c r="J48" i="1"/>
  <c r="L48" i="1"/>
  <c r="L47" i="1" s="1"/>
  <c r="K49" i="1"/>
  <c r="F51" i="1"/>
  <c r="F50" i="1" s="1"/>
  <c r="J51" i="1"/>
  <c r="J50" i="1" s="1"/>
  <c r="D52" i="1"/>
  <c r="D51" i="1" s="1"/>
  <c r="D50" i="1" s="1"/>
  <c r="E52" i="1"/>
  <c r="E51" i="1" s="1"/>
  <c r="E50" i="1" s="1"/>
  <c r="F52" i="1"/>
  <c r="G52" i="1"/>
  <c r="G51" i="1" s="1"/>
  <c r="G50" i="1" s="1"/>
  <c r="H52" i="1"/>
  <c r="H51" i="1" s="1"/>
  <c r="H50" i="1" s="1"/>
  <c r="I52" i="1"/>
  <c r="K52" i="1" s="1"/>
  <c r="J52" i="1"/>
  <c r="L52" i="1"/>
  <c r="L51" i="1" s="1"/>
  <c r="L50" i="1" s="1"/>
  <c r="K53" i="1"/>
  <c r="K54" i="1"/>
  <c r="K55" i="1"/>
  <c r="K56" i="1"/>
  <c r="K57" i="1"/>
  <c r="K58" i="1"/>
  <c r="E41" i="1" l="1"/>
  <c r="J21" i="1"/>
  <c r="J12" i="1" s="1"/>
  <c r="F21" i="1"/>
  <c r="F12" i="1" s="1"/>
  <c r="K17" i="1"/>
  <c r="H41" i="1"/>
  <c r="D41" i="1"/>
  <c r="G21" i="1"/>
  <c r="E21" i="1"/>
  <c r="E12" i="1" s="1"/>
  <c r="H12" i="1"/>
  <c r="D12" i="1"/>
  <c r="L41" i="1"/>
  <c r="G41" i="1"/>
  <c r="K36" i="1"/>
  <c r="H21" i="1"/>
  <c r="D21" i="1"/>
  <c r="L12" i="1"/>
  <c r="G12" i="1"/>
  <c r="I51" i="1"/>
  <c r="K48" i="1"/>
  <c r="I42" i="1"/>
  <c r="I22" i="1"/>
  <c r="I14" i="1"/>
  <c r="I21" i="1" l="1"/>
  <c r="K21" i="1" s="1"/>
  <c r="K22" i="1"/>
  <c r="I41" i="1"/>
  <c r="K41" i="1" s="1"/>
  <c r="K42" i="1"/>
  <c r="I13" i="1"/>
  <c r="K14" i="1"/>
  <c r="K51" i="1"/>
  <c r="I50" i="1"/>
  <c r="K50" i="1" s="1"/>
  <c r="K13" i="1" l="1"/>
  <c r="I12" i="1"/>
  <c r="K12" i="1" s="1"/>
</calcChain>
</file>

<file path=xl/sharedStrings.xml><?xml version="1.0" encoding="utf-8"?>
<sst xmlns="http://schemas.openxmlformats.org/spreadsheetml/2006/main" count="166" uniqueCount="164">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</sst>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D13+D17+D21+D41+D50</f>
        <v>767300</v>
      </c>
      <c r="E12" s="11">
        <f>E13+E17+E21+E41+E50</f>
        <v>767300</v>
      </c>
      <c r="F12" s="11">
        <f>F13+F17+F21+F41+F50</f>
        <v>3648300</v>
      </c>
      <c r="G12" s="11">
        <f>G13+G17+G21+G41+G50</f>
        <v>714200</v>
      </c>
      <c r="H12" s="11">
        <f>H13+H17+H21+H41+H50</f>
        <v>706999</v>
      </c>
      <c r="I12" s="11">
        <f>I13+I17+I21+I41+I50</f>
        <v>706999</v>
      </c>
      <c r="J12" s="11">
        <f>J13+J17+J21+J41+J50</f>
        <v>518052</v>
      </c>
      <c r="K12" s="11">
        <f>I12-J12</f>
        <v>188947</v>
      </c>
      <c r="L12" s="11">
        <f>L13+L17+L21+L41+L50</f>
        <v>717008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25000</v>
      </c>
      <c r="E13" s="11">
        <f>E14</f>
        <v>25000</v>
      </c>
      <c r="F13" s="11">
        <f>F14</f>
        <v>1150800</v>
      </c>
      <c r="G13" s="11">
        <f>G14</f>
        <v>274900</v>
      </c>
      <c r="H13" s="11">
        <f>H14</f>
        <v>267699</v>
      </c>
      <c r="I13" s="11">
        <f>I14</f>
        <v>267699</v>
      </c>
      <c r="J13" s="11">
        <f>J14</f>
        <v>244501</v>
      </c>
      <c r="K13" s="11">
        <f>I13-J13</f>
        <v>23198</v>
      </c>
      <c r="L13" s="11">
        <f>L14</f>
        <v>270777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25000</v>
      </c>
      <c r="E14" s="11">
        <f>E15</f>
        <v>25000</v>
      </c>
      <c r="F14" s="11">
        <f>F15</f>
        <v>1150800</v>
      </c>
      <c r="G14" s="11">
        <f>G15</f>
        <v>274900</v>
      </c>
      <c r="H14" s="11">
        <f>H15</f>
        <v>267699</v>
      </c>
      <c r="I14" s="11">
        <f>I15</f>
        <v>267699</v>
      </c>
      <c r="J14" s="11">
        <f>J15</f>
        <v>244501</v>
      </c>
      <c r="K14" s="11">
        <f>I14-J14</f>
        <v>23198</v>
      </c>
      <c r="L14" s="11">
        <f>L15</f>
        <v>270777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25000</v>
      </c>
      <c r="E15" s="11">
        <f>E16</f>
        <v>25000</v>
      </c>
      <c r="F15" s="11">
        <f>F16</f>
        <v>1150800</v>
      </c>
      <c r="G15" s="11">
        <f>G16</f>
        <v>274900</v>
      </c>
      <c r="H15" s="11">
        <f>H16</f>
        <v>267699</v>
      </c>
      <c r="I15" s="11">
        <f>I16</f>
        <v>267699</v>
      </c>
      <c r="J15" s="11">
        <f>J16</f>
        <v>244501</v>
      </c>
      <c r="K15" s="11">
        <f>I15-J15</f>
        <v>23198</v>
      </c>
      <c r="L15" s="11">
        <f>L16</f>
        <v>270777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25000</v>
      </c>
      <c r="E16" s="11">
        <v>25000</v>
      </c>
      <c r="F16" s="11">
        <v>1150800</v>
      </c>
      <c r="G16" s="11">
        <v>274900</v>
      </c>
      <c r="H16" s="11">
        <v>267699</v>
      </c>
      <c r="I16" s="11">
        <v>267699</v>
      </c>
      <c r="J16" s="11">
        <v>244501</v>
      </c>
      <c r="K16" s="11">
        <f>I16-J16</f>
        <v>23198</v>
      </c>
      <c r="L16" s="11">
        <v>270777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15000</v>
      </c>
      <c r="E17" s="11">
        <f>+E18</f>
        <v>15000</v>
      </c>
      <c r="F17" s="11">
        <f>+F18</f>
        <v>80200</v>
      </c>
      <c r="G17" s="11">
        <f>+G18</f>
        <v>18000</v>
      </c>
      <c r="H17" s="11">
        <f>+H18</f>
        <v>18000</v>
      </c>
      <c r="I17" s="11">
        <f>+I18</f>
        <v>18000</v>
      </c>
      <c r="J17" s="11">
        <f>+J18</f>
        <v>13078</v>
      </c>
      <c r="K17" s="11">
        <f>I17-J17</f>
        <v>4922</v>
      </c>
      <c r="L17" s="11">
        <f>+L18</f>
        <v>13294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+D19+D20</f>
        <v>15000</v>
      </c>
      <c r="E18" s="11">
        <f>+E19+E20</f>
        <v>15000</v>
      </c>
      <c r="F18" s="11">
        <f>+F19+F20</f>
        <v>80200</v>
      </c>
      <c r="G18" s="11">
        <f>+G19+G20</f>
        <v>18000</v>
      </c>
      <c r="H18" s="11">
        <f>+H19+H20</f>
        <v>18000</v>
      </c>
      <c r="I18" s="11">
        <f>+I19+I20</f>
        <v>18000</v>
      </c>
      <c r="J18" s="11">
        <f>+J19+J20</f>
        <v>13078</v>
      </c>
      <c r="K18" s="11">
        <f>I18-J18</f>
        <v>4922</v>
      </c>
      <c r="L18" s="11">
        <f>+L19+L20</f>
        <v>13294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15000</v>
      </c>
      <c r="E19" s="11">
        <v>15000</v>
      </c>
      <c r="F19" s="11">
        <v>80200</v>
      </c>
      <c r="G19" s="11">
        <v>18000</v>
      </c>
      <c r="H19" s="11">
        <v>18000</v>
      </c>
      <c r="I19" s="11">
        <v>18000</v>
      </c>
      <c r="J19" s="11">
        <v>13078</v>
      </c>
      <c r="K19" s="11">
        <f>I19-J19</f>
        <v>4922</v>
      </c>
      <c r="L19" s="11">
        <v>13224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70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D22+D29+D32+D36</f>
        <v>320400</v>
      </c>
      <c r="E21" s="11">
        <f>E22+E29+E32+E36</f>
        <v>320400</v>
      </c>
      <c r="F21" s="11">
        <f>F22+F29+F32+F36</f>
        <v>1455400</v>
      </c>
      <c r="G21" s="11">
        <f>G22+G29+G32+G36</f>
        <v>215300</v>
      </c>
      <c r="H21" s="11">
        <f>H22+H29+H32+H36</f>
        <v>215300</v>
      </c>
      <c r="I21" s="11">
        <f>I22+I29+I32+I36</f>
        <v>215300</v>
      </c>
      <c r="J21" s="11">
        <f>J22+J29+J32+J36</f>
        <v>161121</v>
      </c>
      <c r="K21" s="11">
        <f>I21-J21</f>
        <v>54179</v>
      </c>
      <c r="L21" s="11">
        <f>L22+L29+L32+L36</f>
        <v>181559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D23+D26+D28</f>
        <v>300400</v>
      </c>
      <c r="E22" s="11">
        <f>E23+E26+E28</f>
        <v>300400</v>
      </c>
      <c r="F22" s="11">
        <f>F23+F26+F28</f>
        <v>558900</v>
      </c>
      <c r="G22" s="11">
        <f>G23+G26+G28</f>
        <v>46300</v>
      </c>
      <c r="H22" s="11">
        <f>H23+H26+H28</f>
        <v>46300</v>
      </c>
      <c r="I22" s="11">
        <f>I23+I26+I28</f>
        <v>46300</v>
      </c>
      <c r="J22" s="11">
        <f>J23+J26+J28</f>
        <v>13090</v>
      </c>
      <c r="K22" s="11">
        <f>I22-J22</f>
        <v>33210</v>
      </c>
      <c r="L22" s="11">
        <f>L23+L26+L28</f>
        <v>32157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300400</v>
      </c>
      <c r="E23" s="11">
        <f>E24+E25</f>
        <v>300400</v>
      </c>
      <c r="F23" s="11">
        <f>F24+F25</f>
        <v>367400</v>
      </c>
      <c r="G23" s="11">
        <f>G24+G25</f>
        <v>12000</v>
      </c>
      <c r="H23" s="11">
        <f>H24+H25</f>
        <v>12000</v>
      </c>
      <c r="I23" s="11">
        <f>I24+I25</f>
        <v>12000</v>
      </c>
      <c r="J23" s="11">
        <f>J24+J25</f>
        <v>0</v>
      </c>
      <c r="K23" s="11">
        <f>I23-J23</f>
        <v>12000</v>
      </c>
      <c r="L23" s="11">
        <f>L24+L25</f>
        <v>10589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60000</v>
      </c>
      <c r="E24" s="11">
        <v>60000</v>
      </c>
      <c r="F24" s="11">
        <v>65000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240400</v>
      </c>
      <c r="E25" s="11">
        <v>240400</v>
      </c>
      <c r="F25" s="11">
        <v>302400</v>
      </c>
      <c r="G25" s="11">
        <v>12000</v>
      </c>
      <c r="H25" s="11">
        <v>12000</v>
      </c>
      <c r="I25" s="11">
        <v>12000</v>
      </c>
      <c r="J25" s="11">
        <v>0</v>
      </c>
      <c r="K25" s="11">
        <f>I25-J25</f>
        <v>12000</v>
      </c>
      <c r="L25" s="11">
        <v>10589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156500</v>
      </c>
      <c r="G26" s="11">
        <f>G27</f>
        <v>28300</v>
      </c>
      <c r="H26" s="11">
        <f>H27</f>
        <v>28300</v>
      </c>
      <c r="I26" s="11">
        <f>I27</f>
        <v>28300</v>
      </c>
      <c r="J26" s="11">
        <f>J27</f>
        <v>10190</v>
      </c>
      <c r="K26" s="11">
        <f>I26-J26</f>
        <v>18110</v>
      </c>
      <c r="L26" s="11">
        <f>L27</f>
        <v>18668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156500</v>
      </c>
      <c r="G27" s="11">
        <v>28300</v>
      </c>
      <c r="H27" s="11">
        <v>28300</v>
      </c>
      <c r="I27" s="11">
        <v>28300</v>
      </c>
      <c r="J27" s="11">
        <v>10190</v>
      </c>
      <c r="K27" s="11">
        <f>I27-J27</f>
        <v>18110</v>
      </c>
      <c r="L27" s="11">
        <v>18668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35000</v>
      </c>
      <c r="G28" s="11">
        <v>6000</v>
      </c>
      <c r="H28" s="11">
        <v>6000</v>
      </c>
      <c r="I28" s="11">
        <v>6000</v>
      </c>
      <c r="J28" s="11">
        <v>2900</v>
      </c>
      <c r="K28" s="11">
        <f>I28-J28</f>
        <v>3100</v>
      </c>
      <c r="L28" s="11">
        <v>2900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71700</v>
      </c>
      <c r="G29" s="11">
        <f>+G30</f>
        <v>18000</v>
      </c>
      <c r="H29" s="11">
        <f>+H30</f>
        <v>18000</v>
      </c>
      <c r="I29" s="11">
        <f>+I30</f>
        <v>18000</v>
      </c>
      <c r="J29" s="11">
        <f>+J30</f>
        <v>16448</v>
      </c>
      <c r="K29" s="11">
        <f>I29-J29</f>
        <v>1552</v>
      </c>
      <c r="L29" s="11">
        <f>+L30</f>
        <v>16617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71700</v>
      </c>
      <c r="G30" s="11">
        <f>G31</f>
        <v>18000</v>
      </c>
      <c r="H30" s="11">
        <f>H31</f>
        <v>18000</v>
      </c>
      <c r="I30" s="11">
        <f>I31</f>
        <v>18000</v>
      </c>
      <c r="J30" s="11">
        <f>J31</f>
        <v>16448</v>
      </c>
      <c r="K30" s="11">
        <f>I30-J30</f>
        <v>1552</v>
      </c>
      <c r="L30" s="11">
        <f>L31</f>
        <v>16617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71700</v>
      </c>
      <c r="G31" s="11">
        <v>18000</v>
      </c>
      <c r="H31" s="11">
        <v>18000</v>
      </c>
      <c r="I31" s="11">
        <v>18000</v>
      </c>
      <c r="J31" s="11">
        <v>16448</v>
      </c>
      <c r="K31" s="11">
        <f>I31-J31</f>
        <v>1552</v>
      </c>
      <c r="L31" s="11">
        <v>16617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D33+D35</f>
        <v>20000</v>
      </c>
      <c r="E32" s="11">
        <f>E33+E35</f>
        <v>20000</v>
      </c>
      <c r="F32" s="11">
        <f>F33+F35</f>
        <v>113800</v>
      </c>
      <c r="G32" s="11">
        <f>G33+G35</f>
        <v>6000</v>
      </c>
      <c r="H32" s="11">
        <f>H33+H35</f>
        <v>6000</v>
      </c>
      <c r="I32" s="11">
        <f>I33+I35</f>
        <v>6000</v>
      </c>
      <c r="J32" s="11">
        <f>J33+J35</f>
        <v>5146</v>
      </c>
      <c r="K32" s="11">
        <f>I32-J32</f>
        <v>854</v>
      </c>
      <c r="L32" s="11">
        <f>L33+L35</f>
        <v>5293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+D34</f>
        <v>20000</v>
      </c>
      <c r="E33" s="11">
        <f>+E34</f>
        <v>20000</v>
      </c>
      <c r="F33" s="11">
        <f>+F34</f>
        <v>43800</v>
      </c>
      <c r="G33" s="11">
        <f>+G34</f>
        <v>6000</v>
      </c>
      <c r="H33" s="11">
        <f>+H34</f>
        <v>6000</v>
      </c>
      <c r="I33" s="11">
        <f>+I34</f>
        <v>6000</v>
      </c>
      <c r="J33" s="11">
        <f>+J34</f>
        <v>5146</v>
      </c>
      <c r="K33" s="11">
        <f>I33-J33</f>
        <v>854</v>
      </c>
      <c r="L33" s="11">
        <f>+L34</f>
        <v>5293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20000</v>
      </c>
      <c r="E34" s="11">
        <v>20000</v>
      </c>
      <c r="F34" s="11">
        <v>43800</v>
      </c>
      <c r="G34" s="11">
        <v>6000</v>
      </c>
      <c r="H34" s="11">
        <v>6000</v>
      </c>
      <c r="I34" s="11">
        <v>6000</v>
      </c>
      <c r="J34" s="11">
        <v>5146</v>
      </c>
      <c r="K34" s="11">
        <f>I34-J34</f>
        <v>854</v>
      </c>
      <c r="L34" s="11">
        <v>5293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70000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+D37+D39</f>
        <v>0</v>
      </c>
      <c r="E36" s="11">
        <f>+E37+E39</f>
        <v>0</v>
      </c>
      <c r="F36" s="11">
        <f>+F37+F39</f>
        <v>711000</v>
      </c>
      <c r="G36" s="11">
        <f>+G37+G39</f>
        <v>145000</v>
      </c>
      <c r="H36" s="11">
        <f>+H37+H39</f>
        <v>145000</v>
      </c>
      <c r="I36" s="11">
        <f>+I37+I39</f>
        <v>145000</v>
      </c>
      <c r="J36" s="11">
        <f>+J37+J39</f>
        <v>126437</v>
      </c>
      <c r="K36" s="11">
        <f>I36-J36</f>
        <v>18563</v>
      </c>
      <c r="L36" s="11">
        <f>+L37+L39</f>
        <v>127492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622000</v>
      </c>
      <c r="G37" s="11">
        <f>G38</f>
        <v>141000</v>
      </c>
      <c r="H37" s="11">
        <f>H38</f>
        <v>141000</v>
      </c>
      <c r="I37" s="11">
        <f>I38</f>
        <v>141000</v>
      </c>
      <c r="J37" s="11">
        <f>J38</f>
        <v>123348</v>
      </c>
      <c r="K37" s="11">
        <f>I37-J37</f>
        <v>17652</v>
      </c>
      <c r="L37" s="11">
        <f>L38</f>
        <v>124403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622000</v>
      </c>
      <c r="G38" s="11">
        <v>141000</v>
      </c>
      <c r="H38" s="11">
        <v>141000</v>
      </c>
      <c r="I38" s="11">
        <v>141000</v>
      </c>
      <c r="J38" s="11">
        <v>123348</v>
      </c>
      <c r="K38" s="11">
        <f>I38-J38</f>
        <v>17652</v>
      </c>
      <c r="L38" s="11">
        <v>124403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89000</v>
      </c>
      <c r="G39" s="11">
        <f>G40</f>
        <v>4000</v>
      </c>
      <c r="H39" s="11">
        <f>H40</f>
        <v>4000</v>
      </c>
      <c r="I39" s="11">
        <f>I40</f>
        <v>4000</v>
      </c>
      <c r="J39" s="11">
        <f>J40</f>
        <v>3089</v>
      </c>
      <c r="K39" s="11">
        <f>I39-J39</f>
        <v>911</v>
      </c>
      <c r="L39" s="11">
        <f>L40</f>
        <v>3089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89000</v>
      </c>
      <c r="G40" s="11">
        <v>4000</v>
      </c>
      <c r="H40" s="11">
        <v>4000</v>
      </c>
      <c r="I40" s="11">
        <v>4000</v>
      </c>
      <c r="J40" s="11">
        <v>3089</v>
      </c>
      <c r="K40" s="11">
        <f>I40-J40</f>
        <v>911</v>
      </c>
      <c r="L40" s="11">
        <v>3089</v>
      </c>
    </row>
    <row r="41" spans="1:12" s="6" customFormat="1" ht="33" x14ac:dyDescent="0.25">
      <c r="A41" s="10" t="s">
        <v>105</v>
      </c>
      <c r="B41" s="10" t="s">
        <v>106</v>
      </c>
      <c r="C41" s="10" t="s">
        <v>107</v>
      </c>
      <c r="D41" s="11">
        <f>D42+D47</f>
        <v>183300</v>
      </c>
      <c r="E41" s="11">
        <f>E42+E47</f>
        <v>183300</v>
      </c>
      <c r="F41" s="11">
        <f>F42+F47</f>
        <v>618300</v>
      </c>
      <c r="G41" s="11">
        <f>G42+G47</f>
        <v>156000</v>
      </c>
      <c r="H41" s="11">
        <f>H42+H47</f>
        <v>156000</v>
      </c>
      <c r="I41" s="11">
        <f>I42+I47</f>
        <v>156000</v>
      </c>
      <c r="J41" s="11">
        <f>J42+J47</f>
        <v>99352</v>
      </c>
      <c r="K41" s="11">
        <f>I41-J41</f>
        <v>56648</v>
      </c>
      <c r="L41" s="11">
        <f>L42+L47</f>
        <v>232528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+D43+D45+D46</f>
        <v>183300</v>
      </c>
      <c r="E42" s="11">
        <f>+E43+E45+E46</f>
        <v>183300</v>
      </c>
      <c r="F42" s="11">
        <f>+F43+F45+F46</f>
        <v>527300</v>
      </c>
      <c r="G42" s="11">
        <f>+G43+G45+G46</f>
        <v>116000</v>
      </c>
      <c r="H42" s="11">
        <f>+H43+H45+H46</f>
        <v>116000</v>
      </c>
      <c r="I42" s="11">
        <f>+I43+I45+I46</f>
        <v>116000</v>
      </c>
      <c r="J42" s="11">
        <f>+J43+J45+J46</f>
        <v>99352</v>
      </c>
      <c r="K42" s="11">
        <f>I42-J42</f>
        <v>16648</v>
      </c>
      <c r="L42" s="11">
        <f>+L43+L45+L46</f>
        <v>146048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183300</v>
      </c>
      <c r="E43" s="11">
        <f>E44</f>
        <v>183300</v>
      </c>
      <c r="F43" s="11">
        <f>F44</f>
        <v>223300</v>
      </c>
      <c r="G43" s="11">
        <f>G44</f>
        <v>15000</v>
      </c>
      <c r="H43" s="11">
        <f>H44</f>
        <v>15000</v>
      </c>
      <c r="I43" s="11">
        <f>I44</f>
        <v>15000</v>
      </c>
      <c r="J43" s="11">
        <f>J44</f>
        <v>4512</v>
      </c>
      <c r="K43" s="11">
        <f>I43-J43</f>
        <v>10488</v>
      </c>
      <c r="L43" s="11">
        <f>L44</f>
        <v>31187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183300</v>
      </c>
      <c r="E44" s="11">
        <v>183300</v>
      </c>
      <c r="F44" s="11">
        <v>223300</v>
      </c>
      <c r="G44" s="11">
        <v>15000</v>
      </c>
      <c r="H44" s="11">
        <v>15000</v>
      </c>
      <c r="I44" s="11">
        <v>15000</v>
      </c>
      <c r="J44" s="11">
        <v>4512</v>
      </c>
      <c r="K44" s="11">
        <f>I44-J44</f>
        <v>10488</v>
      </c>
      <c r="L44" s="11">
        <v>31187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90000</v>
      </c>
      <c r="G45" s="11">
        <v>11000</v>
      </c>
      <c r="H45" s="11">
        <v>11000</v>
      </c>
      <c r="I45" s="11">
        <v>11000</v>
      </c>
      <c r="J45" s="11">
        <v>10378</v>
      </c>
      <c r="K45" s="11">
        <f>I45-J45</f>
        <v>622</v>
      </c>
      <c r="L45" s="11">
        <v>12094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214000</v>
      </c>
      <c r="G46" s="11">
        <v>90000</v>
      </c>
      <c r="H46" s="11">
        <v>90000</v>
      </c>
      <c r="I46" s="11">
        <v>90000</v>
      </c>
      <c r="J46" s="11">
        <v>84462</v>
      </c>
      <c r="K46" s="11">
        <f>I46-J46</f>
        <v>5538</v>
      </c>
      <c r="L46" s="11">
        <v>102767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</f>
        <v>0</v>
      </c>
      <c r="E47" s="11">
        <f>+E48</f>
        <v>0</v>
      </c>
      <c r="F47" s="11">
        <f>+F48</f>
        <v>91000</v>
      </c>
      <c r="G47" s="11">
        <f>+G48</f>
        <v>40000</v>
      </c>
      <c r="H47" s="11">
        <f>+H48</f>
        <v>40000</v>
      </c>
      <c r="I47" s="11">
        <f>+I48</f>
        <v>40000</v>
      </c>
      <c r="J47" s="11">
        <f>+J48</f>
        <v>0</v>
      </c>
      <c r="K47" s="11">
        <f>I47-J47</f>
        <v>40000</v>
      </c>
      <c r="L47" s="11">
        <f>+L48</f>
        <v>86480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91000</v>
      </c>
      <c r="G48" s="11">
        <f>G49</f>
        <v>40000</v>
      </c>
      <c r="H48" s="11">
        <f>H49</f>
        <v>40000</v>
      </c>
      <c r="I48" s="11">
        <f>I49</f>
        <v>40000</v>
      </c>
      <c r="J48" s="11">
        <f>J49</f>
        <v>0</v>
      </c>
      <c r="K48" s="11">
        <f>I48-J48</f>
        <v>40000</v>
      </c>
      <c r="L48" s="11">
        <f>L49</f>
        <v>86480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91000</v>
      </c>
      <c r="G49" s="11">
        <v>40000</v>
      </c>
      <c r="H49" s="11">
        <v>40000</v>
      </c>
      <c r="I49" s="11">
        <v>40000</v>
      </c>
      <c r="J49" s="11">
        <v>0</v>
      </c>
      <c r="K49" s="11">
        <f>I49-J49</f>
        <v>40000</v>
      </c>
      <c r="L49" s="11">
        <v>86480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223600</v>
      </c>
      <c r="E50" s="11">
        <f>+E51</f>
        <v>223600</v>
      </c>
      <c r="F50" s="11">
        <f>+F51</f>
        <v>343600</v>
      </c>
      <c r="G50" s="11">
        <f>+G51</f>
        <v>50000</v>
      </c>
      <c r="H50" s="11">
        <f>+H51</f>
        <v>50000</v>
      </c>
      <c r="I50" s="11">
        <f>+I51</f>
        <v>50000</v>
      </c>
      <c r="J50" s="11">
        <f>+J51</f>
        <v>0</v>
      </c>
      <c r="K50" s="11">
        <f>I50-J50</f>
        <v>50000</v>
      </c>
      <c r="L50" s="11">
        <f>+L51</f>
        <v>18850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223600</v>
      </c>
      <c r="E51" s="11">
        <f>E52</f>
        <v>223600</v>
      </c>
      <c r="F51" s="11">
        <f>F52</f>
        <v>343600</v>
      </c>
      <c r="G51" s="11">
        <f>G52</f>
        <v>50000</v>
      </c>
      <c r="H51" s="11">
        <f>H52</f>
        <v>50000</v>
      </c>
      <c r="I51" s="11">
        <f>I52</f>
        <v>50000</v>
      </c>
      <c r="J51" s="11">
        <f>J52</f>
        <v>0</v>
      </c>
      <c r="K51" s="11">
        <f>I51-J51</f>
        <v>50000</v>
      </c>
      <c r="L51" s="11">
        <f>L52</f>
        <v>18850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223600</v>
      </c>
      <c r="E52" s="11">
        <f>E53</f>
        <v>223600</v>
      </c>
      <c r="F52" s="11">
        <f>F53</f>
        <v>343600</v>
      </c>
      <c r="G52" s="11">
        <f>G53</f>
        <v>50000</v>
      </c>
      <c r="H52" s="11">
        <f>H53</f>
        <v>50000</v>
      </c>
      <c r="I52" s="11">
        <f>I53</f>
        <v>50000</v>
      </c>
      <c r="J52" s="11">
        <f>J53</f>
        <v>0</v>
      </c>
      <c r="K52" s="11">
        <f>I52-J52</f>
        <v>50000</v>
      </c>
      <c r="L52" s="11">
        <f>L53</f>
        <v>18850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223600</v>
      </c>
      <c r="E53" s="11">
        <v>223600</v>
      </c>
      <c r="F53" s="11">
        <v>343600</v>
      </c>
      <c r="G53" s="11">
        <v>50000</v>
      </c>
      <c r="H53" s="11">
        <v>50000</v>
      </c>
      <c r="I53" s="11">
        <v>50000</v>
      </c>
      <c r="J53" s="11">
        <v>0</v>
      </c>
      <c r="K53" s="11">
        <f>I53-J53</f>
        <v>50000</v>
      </c>
      <c r="L53" s="11">
        <v>18850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-191000</v>
      </c>
      <c r="G54" s="11">
        <v>0</v>
      </c>
      <c r="H54" s="11">
        <v>0</v>
      </c>
      <c r="I54" s="11">
        <v>0</v>
      </c>
      <c r="J54" s="11">
        <v>48257</v>
      </c>
      <c r="K54" s="11">
        <f>I54-J54</f>
        <v>-48257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48257</v>
      </c>
      <c r="K55" s="11">
        <f>I55-J55</f>
        <v>-48257</v>
      </c>
      <c r="L55" s="11">
        <v>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48257</v>
      </c>
      <c r="K56" s="11">
        <f>I56-J56</f>
        <v>-48257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-191000</v>
      </c>
      <c r="G57" s="11">
        <v>0</v>
      </c>
      <c r="H57" s="11">
        <v>0</v>
      </c>
      <c r="I57" s="11">
        <v>0</v>
      </c>
      <c r="J57" s="11">
        <v>0</v>
      </c>
      <c r="K57" s="11">
        <f>I57-J57</f>
        <v>0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-191000</v>
      </c>
      <c r="G58" s="11">
        <v>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25">
      <c r="A60" s="13" t="s">
        <v>159</v>
      </c>
      <c r="B60" s="13"/>
      <c r="C60" s="13"/>
      <c r="D60" s="13"/>
      <c r="E60" s="13" t="s">
        <v>161</v>
      </c>
      <c r="F60" s="13"/>
      <c r="G60" s="13"/>
      <c r="H60" s="13"/>
      <c r="I60" s="13" t="s">
        <v>162</v>
      </c>
      <c r="J60" s="13"/>
      <c r="K60" s="13"/>
      <c r="L60" s="13"/>
    </row>
    <row r="61" spans="1:12" x14ac:dyDescent="0.25">
      <c r="A61" s="3" t="s">
        <v>160</v>
      </c>
      <c r="B61" s="3"/>
      <c r="C61" s="3"/>
      <c r="D61" s="3"/>
      <c r="E61" s="3"/>
      <c r="F61" s="3"/>
      <c r="G61" s="3"/>
      <c r="H61" s="3"/>
      <c r="I61" s="3" t="s">
        <v>163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4">
    <mergeCell ref="K6:K10"/>
    <mergeCell ref="L6:L10"/>
    <mergeCell ref="A60:D60"/>
    <mergeCell ref="A61:D61"/>
    <mergeCell ref="E60:H60"/>
    <mergeCell ref="E61:H61"/>
    <mergeCell ref="I60:L60"/>
    <mergeCell ref="I61:L6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2021-05-04T08:24:53Z</dcterms:created>
  <dcterms:modified xsi:type="dcterms:W3CDTF">2021-05-04T08:24:56Z</dcterms:modified>
</cp:coreProperties>
</file>